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E:\Отченость бюджетная\2024 год для сайта\Исполнение бюджета за 1 кв. 2024г\аналит\"/>
    </mc:Choice>
  </mc:AlternateContent>
  <xr:revisionPtr revIDLastSave="0" documentId="13_ncr:1_{F4F9BAA2-D516-4CE5-920E-876A838D0F06}" xr6:coauthVersionLast="47" xr6:coauthVersionMax="47" xr10:uidLastSave="{00000000-0000-0000-0000-000000000000}"/>
  <bookViews>
    <workbookView xWindow="-120" yWindow="-120" windowWidth="29040" windowHeight="15990" firstSheet="3" activeTab="4" xr2:uid="{00000000-000D-0000-FFFF-FFFF00000000}"/>
  </bookViews>
  <sheets>
    <sheet name="Доходы" sheetId="2" state="hidden" r:id="rId1"/>
    <sheet name="Расходы" sheetId="3" state="hidden" r:id="rId2"/>
    <sheet name="Источники" sheetId="4" state="hidden" r:id="rId3"/>
    <sheet name="Программы" sheetId="5" r:id="rId4"/>
    <sheet name="Доходы (2)" sheetId="6" r:id="rId5"/>
    <sheet name="Расходы (2)" sheetId="7" r:id="rId6"/>
  </sheets>
  <calcPr calcId="181029"/>
</workbook>
</file>

<file path=xl/calcChain.xml><?xml version="1.0" encoding="utf-8"?>
<calcChain xmlns="http://schemas.openxmlformats.org/spreadsheetml/2006/main">
  <c r="E24" i="7" l="1"/>
  <c r="E23" i="7"/>
  <c r="E22" i="7"/>
  <c r="E21" i="7"/>
  <c r="E20" i="7"/>
  <c r="E19" i="7"/>
  <c r="E18" i="7"/>
  <c r="E17" i="7"/>
  <c r="E15" i="7"/>
  <c r="E14" i="7"/>
  <c r="E13" i="7"/>
  <c r="E11" i="7"/>
  <c r="E10" i="7"/>
  <c r="E9" i="7"/>
  <c r="E7" i="7"/>
  <c r="F29" i="6"/>
  <c r="F28" i="6"/>
  <c r="F27" i="6"/>
  <c r="F26" i="6"/>
  <c r="F25" i="6"/>
  <c r="F24" i="6"/>
  <c r="F23" i="6"/>
  <c r="F22" i="6"/>
  <c r="F21" i="6"/>
  <c r="F20" i="6"/>
  <c r="F19" i="6"/>
  <c r="F18" i="6"/>
  <c r="F17" i="6"/>
  <c r="F15" i="6"/>
  <c r="E10" i="5"/>
  <c r="E9" i="5"/>
  <c r="E8" i="5"/>
  <c r="E7" i="5"/>
  <c r="E6" i="5"/>
  <c r="E5" i="5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7" i="7"/>
  <c r="H24" i="7"/>
  <c r="H23" i="7"/>
  <c r="H22" i="7"/>
  <c r="H21" i="7"/>
  <c r="H20" i="7"/>
  <c r="H19" i="7"/>
  <c r="H18" i="7"/>
  <c r="H17" i="7"/>
  <c r="H15" i="7"/>
  <c r="H14" i="7"/>
  <c r="H13" i="7"/>
  <c r="H11" i="7"/>
  <c r="H10" i="7"/>
  <c r="H9" i="7"/>
  <c r="H7" i="7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15" i="6"/>
  <c r="I29" i="6"/>
  <c r="I28" i="6"/>
  <c r="I27" i="6"/>
  <c r="I26" i="6"/>
  <c r="I25" i="6"/>
  <c r="I24" i="6"/>
  <c r="I23" i="6"/>
  <c r="I22" i="6"/>
  <c r="I21" i="6"/>
  <c r="I20" i="6"/>
  <c r="I19" i="6"/>
  <c r="I18" i="6"/>
  <c r="I17" i="6"/>
  <c r="I15" i="6"/>
  <c r="H11" i="5"/>
  <c r="G11" i="5"/>
  <c r="J10" i="5"/>
  <c r="I10" i="5"/>
  <c r="J9" i="5"/>
  <c r="I9" i="5"/>
  <c r="J8" i="5"/>
  <c r="I8" i="5"/>
  <c r="I7" i="5"/>
  <c r="J6" i="5"/>
  <c r="I6" i="5"/>
  <c r="J5" i="5"/>
  <c r="I5" i="5"/>
  <c r="I11" i="5" l="1"/>
  <c r="D11" i="5"/>
  <c r="C11" i="5"/>
  <c r="F10" i="5"/>
  <c r="F9" i="5"/>
  <c r="F8" i="5"/>
  <c r="F7" i="5"/>
  <c r="F6" i="5"/>
  <c r="F5" i="5"/>
  <c r="E11" i="5" l="1"/>
  <c r="J34" i="3" l="1"/>
  <c r="F34" i="3"/>
  <c r="J33" i="3"/>
  <c r="F33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9" i="3"/>
  <c r="J7" i="3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19" i="2"/>
  <c r="J17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19" i="2"/>
  <c r="F17" i="2"/>
  <c r="F27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8" i="3"/>
  <c r="F29" i="3"/>
  <c r="F30" i="3"/>
  <c r="F31" i="3"/>
  <c r="F32" i="3"/>
  <c r="F9" i="3"/>
  <c r="F7" i="3"/>
</calcChain>
</file>

<file path=xl/sharedStrings.xml><?xml version="1.0" encoding="utf-8"?>
<sst xmlns="http://schemas.openxmlformats.org/spreadsheetml/2006/main" count="349" uniqueCount="183">
  <si>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</si>
  <si>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</si>
  <si>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</si>
  <si>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</si>
  <si>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</si>
  <si>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</si>
  <si>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</si>
  <si>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</si>
  <si>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</si>
  <si>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</si>
  <si>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</si>
  <si>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</si>
  <si>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</si>
  <si>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</si>
  <si>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182 1 00 00000 00 0000 000</t>
  </si>
  <si>
    <t xml:space="preserve">  НАЛОГИ НА ПРИБЫЛЬ, ДОХОДЫ</t>
  </si>
  <si>
    <t>182 1 01 00000 00 0000 000</t>
  </si>
  <si>
    <t xml:space="preserve">  Налог на доходы физических лиц</t>
  </si>
  <si>
    <t>182 1 01 02000 01 0000 110</t>
  </si>
  <si>
    <t xml:space="preserve">  НАЛОГИ НА СОВОКУПНЫЙ ДОХОД</t>
  </si>
  <si>
    <t>182 1 05 00000 00 0000 000</t>
  </si>
  <si>
    <t>-</t>
  </si>
  <si>
    <t xml:space="preserve">  Единый сельскохозяйственный налог</t>
  </si>
  <si>
    <t>182 1 05 03000 01 0000 110</t>
  </si>
  <si>
    <t xml:space="preserve">  НАЛОГИ НА ИМУЩЕСТВО</t>
  </si>
  <si>
    <t>182 1 06 00000 00 0000 000</t>
  </si>
  <si>
    <t xml:space="preserve">  Налог на имущество физических лиц</t>
  </si>
  <si>
    <t>182 1 06 01000 00 0000 110</t>
  </si>
  <si>
    <t xml:space="preserve">  Земельный налог</t>
  </si>
  <si>
    <t>182 1 06 06000 00 0000 110</t>
  </si>
  <si>
    <t xml:space="preserve">  Земельный налог с организаций</t>
  </si>
  <si>
    <t>182 1 06 06030 00 0000 110</t>
  </si>
  <si>
    <t xml:space="preserve">  Земельный налог с физических лиц</t>
  </si>
  <si>
    <t>182 1 06 06040 00 0000 110</t>
  </si>
  <si>
    <t xml:space="preserve">  ГОСУДАРСТВЕННАЯ ПОШЛИНА</t>
  </si>
  <si>
    <t>971 1 08 00000 00 0000 000</t>
  </si>
  <si>
    <t xml:space="preserve">  ДОХОДЫ ОТ ИСПОЛЬЗОВАНИЯ ИМУЩЕСТВА, НАХОДЯЩЕГОСЯ В ГОСУДАРСТВЕННОЙ И МУНИЦИПАЛЬНОЙ СОБСТВЕННОСТИ</t>
  </si>
  <si>
    <t>971 1 11 00000 00 0000 000</t>
  </si>
  <si>
    <t xml:space="preserve">  ДОХОДЫ ОТ ОКАЗАНИЯ ПЛАТНЫХ УСЛУГ (РАБОТ) И КОМПЕНСАЦИИ ЗАТРАТ ГОСУДАРСТВА</t>
  </si>
  <si>
    <t>971 1 13 00000 00 0000 000</t>
  </si>
  <si>
    <t xml:space="preserve">  БЕЗВОЗМЕЗДНЫЕ ПОСТУПЛЕНИЯ</t>
  </si>
  <si>
    <t>971 2 00 00000 00 0000 000</t>
  </si>
  <si>
    <t xml:space="preserve">  БЕЗВОЗМЕЗДНЫЕ ПОСТУПЛЕНИЯ ОТ ДРУГИХ БЮДЖЕТОВ БЮДЖЕТНОЙ СИСТЕМЫ РОССИЙСКОЙ ФЕДЕРАЦИИ</t>
  </si>
  <si>
    <t>971 2 02 00000 00 0000 000</t>
  </si>
  <si>
    <t xml:space="preserve">  Дотации бюджетам бюджетной системы Российской Федерации</t>
  </si>
  <si>
    <t>971 2 02 10000 00 0000 151</t>
  </si>
  <si>
    <t xml:space="preserve">  Субсидии бюджетам бюджетной системы Российской Федерации (межбюджетные субсидии)</t>
  </si>
  <si>
    <t>971 2 02 20000 00 0000 151</t>
  </si>
  <si>
    <t xml:space="preserve">  Субвенции бюджетам бюджетной системы Российской Федерации</t>
  </si>
  <si>
    <t>971 2 02 30000 00 0000 151</t>
  </si>
  <si>
    <t xml:space="preserve">  Иные межбюджетные трансферты</t>
  </si>
  <si>
    <t>971 2 02 40000 00 0000 151</t>
  </si>
  <si>
    <t>Код расхода по бюджетной классификации</t>
  </si>
  <si>
    <t>Расходы бюджета - всего</t>
  </si>
  <si>
    <t xml:space="preserve">  ОБЩЕГОСУДАРСТВЕННЫЕ ВОПРОСЫ</t>
  </si>
  <si>
    <t>200</t>
  </si>
  <si>
    <t>971 0100 00 0 00 00000 000</t>
  </si>
  <si>
    <t xml:space="preserve">  Функционирование высшего должностного лица субъекта Российской Федерации и муниципального образования</t>
  </si>
  <si>
    <t>971 0102 00 0 00 00000 000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</si>
  <si>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</si>
  <si>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971 0103 00 0 00 00000 000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</si>
  <si>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</si>
  <si>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971 0104 00 0 00 00000 000</t>
  </si>
  <si>
    <t xml:space="preserve">  Судебная система</t>
  </si>
  <si>
    <t>971 0105 00 0 00 00000 000</t>
  </si>
  <si>
    <t xml:space="preserve">  Резервные фонды</t>
  </si>
  <si>
    <t>971 0111 00 0 00 00000 000</t>
  </si>
  <si>
    <t xml:space="preserve">  Другие общегосударственные вопросы</t>
  </si>
  <si>
    <t>971 0113 00 0 00 00000 000</t>
  </si>
  <si>
    <t xml:space="preserve">  НАЦИОНАЛЬНАЯ ОБОРОНА</t>
  </si>
  <si>
    <t>971 0200 00 0 00 00000 000</t>
  </si>
  <si>
    <t xml:space="preserve">  Мобилизационная и вневойсковая подготовка</t>
  </si>
  <si>
    <t>971 0203 00 0 00 00000 000</t>
  </si>
  <si>
    <t xml:space="preserve">  НАЦИОНАЛЬНАЯ БЕЗОПАСНОСТЬ И ПРАВООХРАНИТЕЛЬНАЯ ДЕЯТЕЛЬНОСТЬ</t>
  </si>
  <si>
    <t>971 0300 00 0 00 00000 000</t>
  </si>
  <si>
    <t xml:space="preserve">  Защита населения и территории от чрезвычайных ситуаций природного и техногенного характера, гражданская оборона</t>
  </si>
  <si>
    <t>971 0309 00 0 00 00000 000</t>
  </si>
  <si>
    <t xml:space="preserve">  Обеспечение пожарной безопасности</t>
  </si>
  <si>
    <t>971 0310 00 0 00 00000 000</t>
  </si>
  <si>
    <t xml:space="preserve">  НАЦИОНАЛЬНАЯ ЭКОНОМИКА</t>
  </si>
  <si>
    <t>971 0400 00 0 00 00000 000</t>
  </si>
  <si>
    <t xml:space="preserve">  Дорожное хозяйство (дорожные фонды)</t>
  </si>
  <si>
    <t>971 0409 00 0 00 00000 000</t>
  </si>
  <si>
    <t xml:space="preserve">  Другие вопросы в области национальной экономики</t>
  </si>
  <si>
    <t>971 0412 00 0 00 00000 000</t>
  </si>
  <si>
    <t xml:space="preserve">  ЖИЛИЩНО-КОММУНАЛЬНОЕ ХОЗЯЙСТВО</t>
  </si>
  <si>
    <t>971 0500 00 0 00 00000 000</t>
  </si>
  <si>
    <t xml:space="preserve">  Коммунальное хозяйство</t>
  </si>
  <si>
    <t>971 0502 00 0 00 00000 000</t>
  </si>
  <si>
    <t xml:space="preserve">  Благоустройство</t>
  </si>
  <si>
    <t>971 0503 00 0 00 00000 000</t>
  </si>
  <si>
    <t xml:space="preserve">  КУЛЬТУРА, КИНЕМАТОГРАФИЯ</t>
  </si>
  <si>
    <t>971 0800 00 0 00 00000 000</t>
  </si>
  <si>
    <t xml:space="preserve">  Культура</t>
  </si>
  <si>
    <t>971 0801 00 0 00 00000 000</t>
  </si>
  <si>
    <t xml:space="preserve">  СОЦИАЛЬНАЯ ПОЛИТИКА</t>
  </si>
  <si>
    <t>971 1000 00 0 00 00000 000</t>
  </si>
  <si>
    <t xml:space="preserve">  Пенсионное обеспечение</t>
  </si>
  <si>
    <t>971 1001 00 0 00 00000 000</t>
  </si>
  <si>
    <t xml:space="preserve">  Социальное обеспечение населения</t>
  </si>
  <si>
    <t>971 1003 00 0 00 00000 000</t>
  </si>
  <si>
    <t>Результат исполнения бюджета (дефицит / профицит)</t>
  </si>
  <si>
    <t>450</t>
  </si>
  <si>
    <t xml:space="preserve">                        Форма 0503117  с.3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</si>
  <si>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</si>
  <si>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</si>
  <si>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</si>
  <si>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</si>
  <si>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</si>
  <si>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источники внешнего финансирования бюджета</t>
  </si>
  <si>
    <t>Изменение остатков средств</t>
  </si>
  <si>
    <t>000 01 00 00 00 00 0000 000</t>
  </si>
  <si>
    <t>увеличение остатков средств, всего</t>
  </si>
  <si>
    <t>000 01 05 00 00 00 0000 500</t>
  </si>
  <si>
    <t>X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</si>
  <si>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</si>
  <si>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</si>
  <si>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</si>
  <si>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</si>
  <si>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сельских поселений</t>
  </si>
  <si>
    <t>000 01 05 02 01 10 0000 510</t>
  </si>
  <si>
    <t>уменьшение остатков средств, всего</t>
  </si>
  <si>
    <t>000 01 05 00 00 00 0000 600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</si>
  <si>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</si>
  <si>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</si>
  <si>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</si>
  <si>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</si>
  <si>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сельских поселений</t>
  </si>
  <si>
    <t>000 01 05 02 01 10 0000 610</t>
  </si>
  <si>
    <t>Руководитель ____________________________</t>
  </si>
  <si>
    <t xml:space="preserve">(подпись)          </t>
  </si>
  <si>
    <t>(расшифровка подписи)</t>
  </si>
  <si>
    <t>Руководитель финансово-</t>
  </si>
  <si>
    <t>экономической службы____________________</t>
  </si>
  <si>
    <t xml:space="preserve">                 (подпись)          </t>
  </si>
  <si>
    <t>Главный бухгалтер________________________</t>
  </si>
  <si>
    <t xml:space="preserve"> (подпись)          </t>
  </si>
  <si>
    <t>"     " ________________ 20    г.</t>
  </si>
  <si>
    <t/>
  </si>
  <si>
    <t>Аналитические данные о поступлении доходов в бюджет Луговского сельского поселения по видам доходов за отчетный период текущего финансового года в сравнении с соответствующим периодом прошлого года</t>
  </si>
  <si>
    <t>ОБРАЗОВАНИЕ</t>
  </si>
  <si>
    <t>972 0700 00 0 00 00000 000</t>
  </si>
  <si>
    <t>№ п/п</t>
  </si>
  <si>
    <t>Наименование целевой программы</t>
  </si>
  <si>
    <t>% исполнения</t>
  </si>
  <si>
    <t>Итого:</t>
  </si>
  <si>
    <t>Аналитические данные о расходах бюджета Луговского сельского поселения  по разделам и подразделам классификации расходов бюджетов за отчетный период текущего финансового года в сравнении с соответствующим периодом прошлого года</t>
  </si>
  <si>
    <t>9 месяцев 2017 года</t>
  </si>
  <si>
    <t>9 месяцев 2018 года</t>
  </si>
  <si>
    <t>ФИЗИЧЕСКАЯ КУЛЬТУР И СПОРТ</t>
  </si>
  <si>
    <t>Физическя культура</t>
  </si>
  <si>
    <t>971 1100 00 0 00 00000 000</t>
  </si>
  <si>
    <t>971 1101 00 0 00 00000 000</t>
  </si>
  <si>
    <t>Разница</t>
  </si>
  <si>
    <t>Содержание Главы поселения</t>
  </si>
  <si>
    <t>Компенсационные выплаты депутатам</t>
  </si>
  <si>
    <t>Содержание работника ВУС</t>
  </si>
  <si>
    <t>Субсидия РАЙПО, межевние зем.участков</t>
  </si>
  <si>
    <t xml:space="preserve">Содержание имущества </t>
  </si>
  <si>
    <t xml:space="preserve">Содержание и ремонт колодцев, эл.энергия </t>
  </si>
  <si>
    <t>Капитальный ремонт</t>
  </si>
  <si>
    <t>Содержние администрации</t>
  </si>
  <si>
    <t>Прочие безвозмездные поступления в бюджеты сельских поселений</t>
  </si>
  <si>
    <t>981 2 07 00000 00 0000 000</t>
  </si>
  <si>
    <t>Аналитические данные о расходах бюджета Ласкарихинского сельского поселения  по разделам и подразделам классификации расходов бюджетов за отчетный период текущего финансового года в сравнении с соответствующим периодом прошлого года</t>
  </si>
  <si>
    <t>Аналитические данные о поступлении доходов в бюджет Ласкарихинского сельского поселения по видам доходов за отчетный период текущего финансового года в сравнении с соответствующим периодом прошлого года</t>
  </si>
  <si>
    <t>Проведение выборов</t>
  </si>
  <si>
    <t>Ликвидация ЧС</t>
  </si>
  <si>
    <t>Аналитические данные о расходах бюджета Ласкарихинского сельского поселения по муниципальным программам за отчетный период текущего финансового года в сравнении с соответствующим периодом прошлого года</t>
  </si>
  <si>
    <t>ПрограммаЛаскарихинского  сельского поселения «Повышение эффективности управления муниципальным имуществом Ласкарихинского сельского поселения»</t>
  </si>
  <si>
    <t>Программа Ласкарихинского сельского поселения «Обеспечение безопасности граждан Ласкарихинского  сельского поселения»</t>
  </si>
  <si>
    <t>ПрограммаЛаскарихинского сельского поселения «Развитие дорожного хозяйства Ласкарихинского сельского поселения»</t>
  </si>
  <si>
    <t>Программа Ласкарихинского сельского поселения «Жилищно-коммунальное хозяйство Ласкарихинского сельского поселения»</t>
  </si>
  <si>
    <t>Программа Ласкарихинского сельского поселения «Развитие культуры Ласкарихинского сельского поселения»</t>
  </si>
  <si>
    <t>Программа Ласкарихинского сельского поселения «Развитие местного самоуправления  Ласкарихинского сельского поселения»</t>
  </si>
  <si>
    <t>941 2 00 00000 00 0000 000</t>
  </si>
  <si>
    <t>941 2 02 00000 00 0000 000</t>
  </si>
  <si>
    <t>941 2 02 10000 00 0000 150</t>
  </si>
  <si>
    <t>941 2 02 20000 00 0000 150</t>
  </si>
  <si>
    <t>941 2 02 30000 00 0000 150</t>
  </si>
  <si>
    <t>941 2 02 40000 00 0000 150</t>
  </si>
  <si>
    <t>1 кв. 2023 г.</t>
  </si>
  <si>
    <t>1 кв.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</si>
</sst>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.mm\.yyyy"/>
    <numFmt numFmtId="165" formatCode="#,##0.00_ ;\-#,##0.00"/>
  </numFmts>
  <fonts count="2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FF"/>
        <bgColor indexed="64"/>
      </patternFill>
    </fill>
  </fills>
  <borders count="63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</borders>
  <cellStyleXfs count="126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9" fontId="11" fillId="0" borderId="0" applyFont="0" applyFill="0" applyBorder="0" applyAlignment="0" applyProtection="0"/>
  </cellStyleXfs>
  <cellXfs count="228">
    <xf numFmtId="0" fontId="0" fillId="0" borderId="0" xfId="0"/>
    <xf numFmtId="0" fontId="0" fillId="0" borderId="0" xfId="0" applyProtection="1">
      <protection locked="0"/>
    </xf>
    <xf numFmtId="0" fontId="1" fillId="0" borderId="1" xfId="1"/>
    <xf numFmtId="0" fontId="3" fillId="0" borderId="1" xfId="10"/>
    <xf numFmtId="0" fontId="6" fillId="0" borderId="1" xfId="14"/>
    <xf numFmtId="0" fontId="3" fillId="0" borderId="1" xfId="16">
      <alignment horizontal="left"/>
    </xf>
    <xf numFmtId="49" fontId="3" fillId="0" borderId="1" xfId="17"/>
    <xf numFmtId="0" fontId="1" fillId="0" borderId="14" xfId="31"/>
    <xf numFmtId="0" fontId="1" fillId="0" borderId="5" xfId="32"/>
    <xf numFmtId="0" fontId="3" fillId="0" borderId="13" xfId="33">
      <alignment horizontal="center" vertical="center"/>
    </xf>
    <xf numFmtId="0" fontId="3" fillId="0" borderId="4" xfId="34">
      <alignment horizontal="center" vertical="center"/>
    </xf>
    <xf numFmtId="49" fontId="3" fillId="0" borderId="4" xfId="35">
      <alignment horizontal="center" vertical="center"/>
    </xf>
    <xf numFmtId="0" fontId="3" fillId="0" borderId="15" xfId="36">
      <alignment horizontal="left" wrapText="1"/>
    </xf>
    <xf numFmtId="49" fontId="3" fillId="0" borderId="16" xfId="37">
      <alignment horizontal="center" wrapText="1"/>
    </xf>
    <xf numFmtId="49" fontId="3" fillId="0" borderId="17" xfId="38">
      <alignment horizontal="center"/>
    </xf>
    <xf numFmtId="4" fontId="3" fillId="0" borderId="17" xfId="39">
      <alignment horizontal="right" shrinkToFit="1"/>
    </xf>
    <xf numFmtId="0" fontId="3" fillId="0" borderId="18" xfId="40">
      <alignment horizontal="left" wrapText="1"/>
    </xf>
    <xf numFmtId="49" fontId="3" fillId="0" borderId="19" xfId="41">
      <alignment horizontal="center" shrinkToFit="1"/>
    </xf>
    <xf numFmtId="49" fontId="3" fillId="0" borderId="20" xfId="42">
      <alignment horizontal="center"/>
    </xf>
    <xf numFmtId="4" fontId="3" fillId="0" borderId="20" xfId="43">
      <alignment horizontal="right" shrinkToFit="1"/>
    </xf>
    <xf numFmtId="0" fontId="3" fillId="0" borderId="21" xfId="44">
      <alignment horizontal="left" wrapText="1" indent="2"/>
    </xf>
    <xf numFmtId="49" fontId="3" fillId="0" borderId="22" xfId="45">
      <alignment horizontal="center" shrinkToFit="1"/>
    </xf>
    <xf numFmtId="49" fontId="3" fillId="0" borderId="23" xfId="46">
      <alignment horizontal="center"/>
    </xf>
    <xf numFmtId="4" fontId="3" fillId="0" borderId="23" xfId="47">
      <alignment horizontal="right" shrinkToFit="1"/>
    </xf>
    <xf numFmtId="49" fontId="3" fillId="0" borderId="1" xfId="48">
      <alignment horizontal="right"/>
    </xf>
    <xf numFmtId="0" fontId="2" fillId="0" borderId="5" xfId="49">
      <alignment horizontal="center"/>
    </xf>
    <xf numFmtId="0" fontId="3" fillId="0" borderId="4" xfId="50">
      <alignment horizontal="center" vertical="center" shrinkToFit="1"/>
    </xf>
    <xf numFmtId="49" fontId="3" fillId="0" borderId="4" xfId="51">
      <alignment horizontal="center" vertical="center" shrinkToFit="1"/>
    </xf>
    <xf numFmtId="49" fontId="1" fillId="0" borderId="5" xfId="52"/>
    <xf numFmtId="0" fontId="3" fillId="0" borderId="16" xfId="53">
      <alignment horizontal="center" shrinkToFit="1"/>
    </xf>
    <xf numFmtId="4" fontId="3" fillId="0" borderId="24" xfId="54">
      <alignment horizontal="right" shrinkToFit="1"/>
    </xf>
    <xf numFmtId="49" fontId="1" fillId="0" borderId="8" xfId="55"/>
    <xf numFmtId="0" fontId="3" fillId="0" borderId="19" xfId="56">
      <alignment horizontal="center" shrinkToFit="1"/>
    </xf>
    <xf numFmtId="165" fontId="3" fillId="0" borderId="20" xfId="57">
      <alignment horizontal="right" shrinkToFit="1"/>
    </xf>
    <xf numFmtId="165" fontId="3" fillId="0" borderId="25" xfId="58">
      <alignment horizontal="right" shrinkToFit="1"/>
    </xf>
    <xf numFmtId="0" fontId="3" fillId="0" borderId="26" xfId="59">
      <alignment horizontal="left" wrapText="1"/>
    </xf>
    <xf numFmtId="49" fontId="3" fillId="0" borderId="22" xfId="60">
      <alignment horizontal="center" wrapText="1"/>
    </xf>
    <xf numFmtId="49" fontId="3" fillId="0" borderId="23" xfId="61">
      <alignment horizontal="center" wrapText="1"/>
    </xf>
    <xf numFmtId="4" fontId="3" fillId="0" borderId="23" xfId="62">
      <alignment horizontal="right" wrapText="1"/>
    </xf>
    <xf numFmtId="4" fontId="3" fillId="0" borderId="21" xfId="63">
      <alignment horizontal="right" wrapText="1"/>
    </xf>
    <xf numFmtId="0" fontId="1" fillId="0" borderId="8" xfId="64">
      <alignment wrapText="1"/>
    </xf>
    <xf numFmtId="0" fontId="3" fillId="0" borderId="27" xfId="65">
      <alignment horizontal="left" wrapText="1"/>
    </xf>
    <xf numFmtId="49" fontId="3" fillId="0" borderId="28" xfId="66">
      <alignment horizontal="center" shrinkToFit="1"/>
    </xf>
    <xf numFmtId="49" fontId="3" fillId="0" borderId="29" xfId="67">
      <alignment horizontal="center"/>
    </xf>
    <xf numFmtId="4" fontId="3" fillId="0" borderId="29" xfId="68">
      <alignment horizontal="right" shrinkToFit="1"/>
    </xf>
    <xf numFmtId="49" fontId="3" fillId="0" borderId="30" xfId="69">
      <alignment horizontal="center"/>
    </xf>
    <xf numFmtId="0" fontId="1" fillId="0" borderId="8" xfId="70"/>
    <xf numFmtId="0" fontId="6" fillId="0" borderId="11" xfId="71"/>
    <xf numFmtId="0" fontId="6" fillId="0" borderId="31" xfId="72"/>
    <xf numFmtId="0" fontId="3" fillId="0" borderId="1" xfId="73">
      <alignment wrapText="1"/>
    </xf>
    <xf numFmtId="49" fontId="3" fillId="0" borderId="1" xfId="74">
      <alignment wrapText="1"/>
    </xf>
    <xf numFmtId="49" fontId="3" fillId="0" borderId="1" xfId="75">
      <alignment horizontal="center"/>
    </xf>
    <xf numFmtId="49" fontId="7" fillId="0" borderId="1" xfId="76"/>
    <xf numFmtId="0" fontId="3" fillId="0" borderId="2" xfId="77">
      <alignment horizontal="left"/>
    </xf>
    <xf numFmtId="49" fontId="3" fillId="0" borderId="2" xfId="78">
      <alignment horizontal="left"/>
    </xf>
    <xf numFmtId="0" fontId="3" fillId="0" borderId="2" xfId="79">
      <alignment horizontal="center" shrinkToFit="1"/>
    </xf>
    <xf numFmtId="49" fontId="3" fillId="0" borderId="2" xfId="80">
      <alignment horizontal="center" vertical="center" shrinkToFit="1"/>
    </xf>
    <xf numFmtId="49" fontId="1" fillId="0" borderId="2" xfId="81">
      <alignment shrinkToFit="1"/>
    </xf>
    <xf numFmtId="49" fontId="3" fillId="0" borderId="2" xfId="82">
      <alignment horizontal="right"/>
    </xf>
    <xf numFmtId="0" fontId="3" fillId="0" borderId="16" xfId="83">
      <alignment horizontal="center" vertical="center" shrinkToFit="1"/>
    </xf>
    <xf numFmtId="49" fontId="3" fillId="0" borderId="17" xfId="84">
      <alignment horizontal="center" vertical="center"/>
    </xf>
    <xf numFmtId="0" fontId="3" fillId="0" borderId="15" xfId="85">
      <alignment horizontal="left" wrapText="1" indent="2"/>
    </xf>
    <xf numFmtId="0" fontId="3" fillId="0" borderId="32" xfId="86">
      <alignment horizontal="center" vertical="center" shrinkToFit="1"/>
    </xf>
    <xf numFmtId="49" fontId="3" fillId="0" borderId="13" xfId="87">
      <alignment horizontal="center" vertical="center"/>
    </xf>
    <xf numFmtId="165" fontId="3" fillId="0" borderId="13" xfId="88">
      <alignment horizontal="right" vertical="center" shrinkToFit="1"/>
    </xf>
    <xf numFmtId="165" fontId="3" fillId="0" borderId="27" xfId="89">
      <alignment horizontal="right" vertical="center" shrinkToFit="1"/>
    </xf>
    <xf numFmtId="0" fontId="3" fillId="0" borderId="33" xfId="90">
      <alignment horizontal="left" wrapText="1"/>
    </xf>
    <xf numFmtId="4" fontId="3" fillId="0" borderId="13" xfId="91">
      <alignment horizontal="right" shrinkToFit="1"/>
    </xf>
    <xf numFmtId="4" fontId="3" fillId="0" borderId="27" xfId="92">
      <alignment horizontal="right" shrinkToFit="1"/>
    </xf>
    <xf numFmtId="0" fontId="3" fillId="0" borderId="18" xfId="93">
      <alignment horizontal="left" wrapText="1" indent="2"/>
    </xf>
    <xf numFmtId="0" fontId="8" fillId="0" borderId="27" xfId="94">
      <alignment wrapText="1"/>
    </xf>
    <xf numFmtId="0" fontId="8" fillId="0" borderId="27" xfId="95"/>
    <xf numFmtId="49" fontId="3" fillId="0" borderId="27" xfId="96">
      <alignment horizontal="center" shrinkToFit="1"/>
    </xf>
    <xf numFmtId="49" fontId="3" fillId="0" borderId="13" xfId="97">
      <alignment horizontal="center" vertical="center" shrinkToFit="1"/>
    </xf>
    <xf numFmtId="0" fontId="1" fillId="0" borderId="11" xfId="98">
      <alignment horizontal="left"/>
    </xf>
    <xf numFmtId="0" fontId="1" fillId="0" borderId="31" xfId="99">
      <alignment horizontal="left"/>
    </xf>
    <xf numFmtId="0" fontId="3" fillId="0" borderId="31" xfId="100"/>
    <xf numFmtId="49" fontId="1" fillId="0" borderId="31" xfId="101"/>
    <xf numFmtId="49" fontId="3" fillId="0" borderId="1" xfId="103">
      <alignment horizontal="left"/>
    </xf>
    <xf numFmtId="49" fontId="1" fillId="0" borderId="1" xfId="104"/>
    <xf numFmtId="0" fontId="9" fillId="0" borderId="1" xfId="105">
      <alignment horizontal="center"/>
    </xf>
    <xf numFmtId="0" fontId="9" fillId="0" borderId="1" xfId="107"/>
    <xf numFmtId="49" fontId="9" fillId="0" borderId="1" xfId="108"/>
    <xf numFmtId="0" fontId="1" fillId="0" borderId="1" xfId="109">
      <alignment horizontal="left"/>
    </xf>
    <xf numFmtId="0" fontId="1" fillId="0" borderId="1" xfId="110">
      <alignment horizontal="center"/>
    </xf>
    <xf numFmtId="0" fontId="7" fillId="0" borderId="1" xfId="111">
      <alignment horizontal="left"/>
    </xf>
    <xf numFmtId="0" fontId="3" fillId="0" borderId="1" xfId="112">
      <alignment horizontal="center"/>
    </xf>
    <xf numFmtId="0" fontId="1" fillId="0" borderId="2" xfId="113"/>
    <xf numFmtId="0" fontId="1" fillId="0" borderId="11" xfId="115"/>
    <xf numFmtId="0" fontId="3" fillId="0" borderId="13" xfId="29" applyProtection="1">
      <alignment horizontal="center" vertical="top" wrapText="1"/>
      <protection locked="0"/>
    </xf>
    <xf numFmtId="49" fontId="3" fillId="0" borderId="13" xfId="30" applyProtection="1">
      <alignment horizontal="center" vertical="top" wrapText="1"/>
      <protection locked="0"/>
    </xf>
    <xf numFmtId="0" fontId="2" fillId="0" borderId="2" xfId="28" applyAlignment="1" applyProtection="1">
      <protection locked="0"/>
    </xf>
    <xf numFmtId="49" fontId="3" fillId="0" borderId="23" xfId="30" applyBorder="1">
      <alignment horizontal="center" vertical="top" wrapText="1"/>
    </xf>
    <xf numFmtId="0" fontId="3" fillId="0" borderId="23" xfId="29" applyBorder="1">
      <alignment horizontal="center" vertical="top" wrapText="1"/>
    </xf>
    <xf numFmtId="0" fontId="0" fillId="0" borderId="1" xfId="0" applyBorder="1" applyProtection="1">
      <protection locked="0"/>
    </xf>
    <xf numFmtId="0" fontId="3" fillId="0" borderId="1" xfId="3" applyBorder="1">
      <alignment horizontal="center"/>
    </xf>
    <xf numFmtId="0" fontId="4" fillId="0" borderId="1" xfId="4">
      <alignment horizontal="right"/>
    </xf>
    <xf numFmtId="0" fontId="2" fillId="0" borderId="1" xfId="5"/>
    <xf numFmtId="0" fontId="5" fillId="0" borderId="1" xfId="6"/>
    <xf numFmtId="0" fontId="5" fillId="0" borderId="1" xfId="7" applyBorder="1"/>
    <xf numFmtId="0" fontId="3" fillId="0" borderId="1" xfId="8" applyBorder="1">
      <alignment horizontal="center"/>
    </xf>
    <xf numFmtId="0" fontId="4" fillId="0" borderId="1" xfId="9" applyBorder="1">
      <alignment horizontal="right"/>
    </xf>
    <xf numFmtId="0" fontId="3" fillId="0" borderId="1" xfId="11" applyBorder="1">
      <alignment horizontal="right"/>
    </xf>
    <xf numFmtId="49" fontId="3" fillId="0" borderId="1" xfId="12" applyBorder="1">
      <alignment horizontal="center"/>
    </xf>
    <xf numFmtId="0" fontId="4" fillId="0" borderId="1" xfId="13" applyBorder="1">
      <alignment horizontal="right"/>
    </xf>
    <xf numFmtId="164" fontId="3" fillId="0" borderId="1" xfId="15" applyBorder="1">
      <alignment horizontal="center"/>
    </xf>
    <xf numFmtId="49" fontId="3" fillId="0" borderId="1" xfId="18" applyBorder="1">
      <alignment horizontal="right" vertical="center"/>
    </xf>
    <xf numFmtId="49" fontId="3" fillId="0" borderId="1" xfId="19" applyBorder="1">
      <alignment horizontal="center" vertical="center"/>
    </xf>
    <xf numFmtId="49" fontId="3" fillId="0" borderId="1" xfId="21" applyBorder="1">
      <alignment horizontal="center"/>
    </xf>
    <xf numFmtId="49" fontId="3" fillId="0" borderId="1" xfId="23" applyBorder="1">
      <alignment horizontal="right"/>
    </xf>
    <xf numFmtId="0" fontId="3" fillId="0" borderId="1" xfId="24" applyBorder="1">
      <alignment horizontal="left"/>
    </xf>
    <xf numFmtId="49" fontId="3" fillId="0" borderId="1" xfId="25" applyBorder="1"/>
    <xf numFmtId="49" fontId="3" fillId="0" borderId="1" xfId="26" applyBorder="1"/>
    <xf numFmtId="49" fontId="3" fillId="0" borderId="1" xfId="27" applyBorder="1">
      <alignment horizontal="center"/>
    </xf>
    <xf numFmtId="0" fontId="2" fillId="0" borderId="36" xfId="28" applyBorder="1">
      <alignment horizontal="center"/>
    </xf>
    <xf numFmtId="0" fontId="2" fillId="0" borderId="37" xfId="28" applyBorder="1">
      <alignment horizontal="center"/>
    </xf>
    <xf numFmtId="0" fontId="2" fillId="0" borderId="38" xfId="28" applyBorder="1">
      <alignment horizontal="center"/>
    </xf>
    <xf numFmtId="0" fontId="2" fillId="0" borderId="35" xfId="2" applyBorder="1">
      <alignment horizontal="center"/>
    </xf>
    <xf numFmtId="0" fontId="14" fillId="0" borderId="42" xfId="0" applyFont="1" applyBorder="1" applyAlignment="1">
      <alignment horizontal="right"/>
    </xf>
    <xf numFmtId="0" fontId="15" fillId="3" borderId="35" xfId="0" applyFont="1" applyFill="1" applyBorder="1" applyAlignment="1">
      <alignment horizontal="justify" wrapText="1"/>
    </xf>
    <xf numFmtId="0" fontId="15" fillId="0" borderId="40" xfId="0" applyFont="1" applyBorder="1"/>
    <xf numFmtId="4" fontId="8" fillId="0" borderId="43" xfId="0" applyNumberFormat="1" applyFont="1" applyBorder="1" applyAlignment="1">
      <alignment horizontal="right"/>
    </xf>
    <xf numFmtId="0" fontId="8" fillId="0" borderId="6" xfId="0" applyFont="1" applyBorder="1" applyAlignment="1">
      <alignment horizontal="right"/>
    </xf>
    <xf numFmtId="0" fontId="14" fillId="3" borderId="46" xfId="0" applyFont="1" applyFill="1" applyBorder="1" applyAlignment="1">
      <alignment horizontal="right" vertical="top" wrapText="1"/>
    </xf>
    <xf numFmtId="9" fontId="14" fillId="3" borderId="46" xfId="0" applyNumberFormat="1" applyFont="1" applyFill="1" applyBorder="1" applyAlignment="1">
      <alignment horizontal="right" vertical="top" wrapText="1"/>
    </xf>
    <xf numFmtId="0" fontId="15" fillId="3" borderId="46" xfId="0" applyFont="1" applyFill="1" applyBorder="1" applyAlignment="1">
      <alignment horizontal="right" vertical="top" wrapText="1"/>
    </xf>
    <xf numFmtId="0" fontId="15" fillId="3" borderId="35" xfId="0" applyFont="1" applyFill="1" applyBorder="1" applyAlignment="1">
      <alignment horizontal="left" wrapText="1"/>
    </xf>
    <xf numFmtId="0" fontId="16" fillId="0" borderId="0" xfId="0" applyFont="1"/>
    <xf numFmtId="0" fontId="17" fillId="0" borderId="42" xfId="0" applyFont="1" applyBorder="1" applyAlignment="1">
      <alignment horizontal="center"/>
    </xf>
    <xf numFmtId="0" fontId="17" fillId="0" borderId="47" xfId="0" applyFont="1" applyBorder="1" applyAlignment="1">
      <alignment horizontal="center"/>
    </xf>
    <xf numFmtId="0" fontId="17" fillId="0" borderId="46" xfId="0" applyFont="1" applyBorder="1" applyAlignment="1">
      <alignment horizontal="center"/>
    </xf>
    <xf numFmtId="0" fontId="8" fillId="0" borderId="49" xfId="0" applyFont="1" applyBorder="1" applyAlignment="1">
      <alignment horizontal="center" vertical="top" wrapText="1"/>
    </xf>
    <xf numFmtId="0" fontId="8" fillId="0" borderId="43" xfId="0" applyFont="1" applyBorder="1" applyAlignment="1">
      <alignment horizontal="center" vertical="top" wrapText="1"/>
    </xf>
    <xf numFmtId="0" fontId="8" fillId="0" borderId="44" xfId="0" applyFont="1" applyBorder="1" applyAlignment="1">
      <alignment horizontal="center" vertical="top" wrapText="1"/>
    </xf>
    <xf numFmtId="0" fontId="8" fillId="0" borderId="49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0" fontId="16" fillId="0" borderId="56" xfId="0" applyFont="1" applyBorder="1"/>
    <xf numFmtId="0" fontId="8" fillId="0" borderId="49" xfId="0" applyFont="1" applyBorder="1" applyAlignment="1">
      <alignment wrapText="1"/>
    </xf>
    <xf numFmtId="0" fontId="8" fillId="0" borderId="43" xfId="0" applyFont="1" applyBorder="1" applyAlignment="1">
      <alignment horizontal="center" wrapText="1"/>
    </xf>
    <xf numFmtId="0" fontId="8" fillId="0" borderId="45" xfId="0" applyFont="1" applyBorder="1" applyAlignment="1">
      <alignment wrapText="1"/>
    </xf>
    <xf numFmtId="0" fontId="8" fillId="0" borderId="6" xfId="0" applyFont="1" applyBorder="1" applyAlignment="1">
      <alignment horizontal="center"/>
    </xf>
    <xf numFmtId="0" fontId="8" fillId="0" borderId="49" xfId="0" applyFont="1" applyBorder="1" applyAlignment="1">
      <alignment horizontal="left" wrapText="1" indent="2"/>
    </xf>
    <xf numFmtId="9" fontId="14" fillId="3" borderId="46" xfId="125" applyFont="1" applyFill="1" applyBorder="1" applyAlignment="1">
      <alignment horizontal="right" vertical="top" wrapText="1"/>
    </xf>
    <xf numFmtId="4" fontId="3" fillId="0" borderId="17" xfId="35" applyNumberFormat="1" applyBorder="1" applyAlignment="1">
      <alignment horizontal="right" shrinkToFit="1"/>
    </xf>
    <xf numFmtId="4" fontId="3" fillId="0" borderId="23" xfId="43" applyBorder="1">
      <alignment horizontal="right" shrinkToFit="1"/>
    </xf>
    <xf numFmtId="4" fontId="19" fillId="0" borderId="17" xfId="35" applyNumberFormat="1" applyFont="1" applyBorder="1" applyAlignment="1">
      <alignment horizontal="right" shrinkToFit="1"/>
    </xf>
    <xf numFmtId="4" fontId="19" fillId="0" borderId="43" xfId="0" applyNumberFormat="1" applyFont="1" applyBorder="1" applyAlignment="1">
      <alignment horizontal="right"/>
    </xf>
    <xf numFmtId="0" fontId="19" fillId="0" borderId="6" xfId="0" applyFont="1" applyBorder="1" applyAlignment="1">
      <alignment horizontal="right"/>
    </xf>
    <xf numFmtId="4" fontId="19" fillId="0" borderId="43" xfId="0" applyNumberFormat="1" applyFont="1" applyBorder="1" applyAlignment="1">
      <alignment horizontal="right" wrapText="1"/>
    </xf>
    <xf numFmtId="4" fontId="19" fillId="0" borderId="23" xfId="57" applyNumberFormat="1" applyFont="1" applyBorder="1" applyAlignment="1">
      <alignment horizontal="right" wrapText="1"/>
    </xf>
    <xf numFmtId="0" fontId="19" fillId="0" borderId="43" xfId="0" applyFont="1" applyBorder="1" applyAlignment="1">
      <alignment horizontal="right" wrapText="1"/>
    </xf>
    <xf numFmtId="4" fontId="14" fillId="0" borderId="46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0" fontId="14" fillId="0" borderId="46" xfId="0" applyFont="1" applyBorder="1" applyAlignment="1">
      <alignment horizontal="right"/>
    </xf>
    <xf numFmtId="4" fontId="19" fillId="0" borderId="29" xfId="62" applyFont="1" applyBorder="1" applyAlignment="1">
      <alignment horizontal="right" shrinkToFit="1"/>
    </xf>
    <xf numFmtId="0" fontId="19" fillId="0" borderId="43" xfId="0" applyFont="1" applyBorder="1" applyAlignment="1">
      <alignment horizontal="center"/>
    </xf>
    <xf numFmtId="0" fontId="19" fillId="0" borderId="43" xfId="0" applyFont="1" applyBorder="1" applyAlignment="1">
      <alignment horizontal="right"/>
    </xf>
    <xf numFmtId="0" fontId="14" fillId="0" borderId="48" xfId="0" applyFont="1" applyBorder="1" applyAlignment="1">
      <alignment horizontal="center" wrapText="1"/>
    </xf>
    <xf numFmtId="0" fontId="14" fillId="0" borderId="0" xfId="0" applyFont="1" applyProtection="1">
      <protection locked="0"/>
    </xf>
    <xf numFmtId="0" fontId="19" fillId="0" borderId="49" xfId="0" applyFont="1" applyBorder="1" applyAlignment="1">
      <alignment horizontal="center"/>
    </xf>
    <xf numFmtId="0" fontId="19" fillId="0" borderId="49" xfId="0" applyFont="1" applyBorder="1" applyAlignment="1">
      <alignment wrapText="1"/>
    </xf>
    <xf numFmtId="0" fontId="19" fillId="0" borderId="45" xfId="0" applyFont="1" applyBorder="1" applyAlignment="1">
      <alignment wrapText="1"/>
    </xf>
    <xf numFmtId="0" fontId="19" fillId="0" borderId="6" xfId="0" applyFont="1" applyBorder="1"/>
    <xf numFmtId="0" fontId="19" fillId="0" borderId="43" xfId="0" applyFont="1" applyBorder="1" applyAlignment="1">
      <alignment wrapText="1"/>
    </xf>
    <xf numFmtId="0" fontId="2" fillId="0" borderId="1" xfId="2">
      <alignment horizontal="center"/>
    </xf>
    <xf numFmtId="0" fontId="2" fillId="0" borderId="1" xfId="2" applyProtection="1">
      <alignment horizontal="center"/>
      <protection locked="0"/>
    </xf>
    <xf numFmtId="0" fontId="3" fillId="0" borderId="1" xfId="20" applyBorder="1">
      <alignment horizontal="left" wrapText="1"/>
    </xf>
    <xf numFmtId="0" fontId="3" fillId="0" borderId="1" xfId="20" applyBorder="1" applyProtection="1">
      <alignment horizontal="left" wrapText="1"/>
      <protection locked="0"/>
    </xf>
    <xf numFmtId="0" fontId="3" fillId="0" borderId="1" xfId="22" applyBorder="1">
      <alignment horizontal="left" wrapText="1"/>
    </xf>
    <xf numFmtId="0" fontId="3" fillId="0" borderId="1" xfId="22" applyBorder="1" applyProtection="1">
      <alignment horizontal="left" wrapText="1"/>
      <protection locked="0"/>
    </xf>
    <xf numFmtId="0" fontId="2" fillId="0" borderId="1" xfId="28" applyBorder="1" applyAlignment="1">
      <alignment horizontal="center" wrapText="1"/>
    </xf>
    <xf numFmtId="0" fontId="2" fillId="0" borderId="36" xfId="28" applyBorder="1" applyProtection="1">
      <alignment horizontal="center"/>
      <protection locked="0"/>
    </xf>
    <xf numFmtId="0" fontId="2" fillId="0" borderId="37" xfId="28" applyBorder="1" applyProtection="1">
      <alignment horizontal="center"/>
      <protection locked="0"/>
    </xf>
    <xf numFmtId="0" fontId="2" fillId="0" borderId="38" xfId="28" applyBorder="1" applyProtection="1">
      <alignment horizontal="center"/>
      <protection locked="0"/>
    </xf>
    <xf numFmtId="0" fontId="3" fillId="0" borderId="23" xfId="29" applyBorder="1">
      <alignment horizontal="center" vertical="top" wrapText="1"/>
    </xf>
    <xf numFmtId="0" fontId="3" fillId="0" borderId="13" xfId="29" applyProtection="1">
      <alignment horizontal="center" vertical="top" wrapText="1"/>
      <protection locked="0"/>
    </xf>
    <xf numFmtId="49" fontId="3" fillId="0" borderId="23" xfId="30" applyBorder="1">
      <alignment horizontal="center" vertical="top" wrapText="1"/>
    </xf>
    <xf numFmtId="49" fontId="3" fillId="0" borderId="13" xfId="30" applyProtection="1">
      <alignment horizontal="center" vertical="top" wrapText="1"/>
      <protection locked="0"/>
    </xf>
    <xf numFmtId="0" fontId="2" fillId="0" borderId="34" xfId="2" applyBorder="1" applyAlignment="1">
      <alignment horizontal="center" vertical="center" wrapText="1"/>
    </xf>
    <xf numFmtId="0" fontId="5" fillId="0" borderId="36" xfId="28" applyFont="1" applyBorder="1">
      <alignment horizontal="center"/>
    </xf>
    <xf numFmtId="0" fontId="5" fillId="0" borderId="37" xfId="28" applyFont="1" applyBorder="1">
      <alignment horizontal="center"/>
    </xf>
    <xf numFmtId="0" fontId="5" fillId="0" borderId="38" xfId="28" applyFont="1" applyBorder="1">
      <alignment horizontal="center"/>
    </xf>
    <xf numFmtId="0" fontId="12" fillId="0" borderId="36" xfId="0" applyFont="1" applyBorder="1" applyAlignment="1" applyProtection="1">
      <alignment horizontal="center"/>
      <protection locked="0"/>
    </xf>
    <xf numFmtId="0" fontId="12" fillId="0" borderId="37" xfId="0" applyFont="1" applyBorder="1" applyAlignment="1" applyProtection="1">
      <alignment horizontal="center"/>
      <protection locked="0"/>
    </xf>
    <xf numFmtId="0" fontId="12" fillId="0" borderId="38" xfId="0" applyFont="1" applyBorder="1" applyAlignment="1" applyProtection="1">
      <alignment horizontal="center"/>
      <protection locked="0"/>
    </xf>
    <xf numFmtId="0" fontId="2" fillId="0" borderId="36" xfId="28" applyBorder="1">
      <alignment horizontal="center"/>
    </xf>
    <xf numFmtId="0" fontId="2" fillId="0" borderId="37" xfId="28" applyBorder="1">
      <alignment horizontal="center"/>
    </xf>
    <xf numFmtId="0" fontId="2" fillId="0" borderId="38" xfId="28" applyBorder="1">
      <alignment horizontal="center"/>
    </xf>
    <xf numFmtId="0" fontId="9" fillId="0" borderId="11" xfId="106">
      <alignment horizontal="center"/>
    </xf>
    <xf numFmtId="0" fontId="9" fillId="0" borderId="11" xfId="106" applyProtection="1">
      <alignment horizontal="center"/>
      <protection locked="0"/>
    </xf>
    <xf numFmtId="0" fontId="1" fillId="0" borderId="13" xfId="114">
      <alignment horizontal="left" wrapText="1"/>
    </xf>
    <xf numFmtId="0" fontId="1" fillId="0" borderId="13" xfId="114" applyProtection="1">
      <alignment horizontal="left" wrapText="1"/>
      <protection locked="0"/>
    </xf>
    <xf numFmtId="0" fontId="3" fillId="0" borderId="2" xfId="102">
      <alignment horizontal="center" wrapText="1"/>
    </xf>
    <xf numFmtId="0" fontId="3" fillId="0" borderId="2" xfId="102" applyProtection="1">
      <alignment horizontal="center" wrapText="1"/>
      <protection locked="0"/>
    </xf>
    <xf numFmtId="0" fontId="3" fillId="0" borderId="2" xfId="3">
      <alignment horizontal="center"/>
    </xf>
    <xf numFmtId="0" fontId="3" fillId="0" borderId="2" xfId="3" applyProtection="1">
      <alignment horizontal="center"/>
      <protection locked="0"/>
    </xf>
    <xf numFmtId="0" fontId="3" fillId="0" borderId="20" xfId="29" applyBorder="1">
      <alignment horizontal="center" vertical="top" wrapText="1"/>
    </xf>
    <xf numFmtId="0" fontId="3" fillId="0" borderId="39" xfId="29" applyBorder="1">
      <alignment horizontal="center" vertical="top" wrapText="1"/>
    </xf>
    <xf numFmtId="0" fontId="13" fillId="3" borderId="35" xfId="0" applyFont="1" applyFill="1" applyBorder="1" applyAlignment="1">
      <alignment horizontal="center" vertical="top" wrapText="1"/>
    </xf>
    <xf numFmtId="0" fontId="13" fillId="0" borderId="40" xfId="0" applyFont="1" applyBorder="1" applyAlignment="1">
      <alignment horizontal="center" wrapText="1"/>
    </xf>
    <xf numFmtId="0" fontId="13" fillId="0" borderId="41" xfId="0" applyFont="1" applyBorder="1" applyAlignment="1">
      <alignment horizontal="center" wrapText="1"/>
    </xf>
    <xf numFmtId="0" fontId="13" fillId="3" borderId="35" xfId="0" applyFont="1" applyFill="1" applyBorder="1" applyAlignment="1">
      <alignment horizontal="center" wrapText="1"/>
    </xf>
    <xf numFmtId="0" fontId="12" fillId="0" borderId="1" xfId="0" applyFont="1" applyBorder="1" applyAlignment="1">
      <alignment horizontal="center" vertical="center" wrapText="1"/>
    </xf>
    <xf numFmtId="0" fontId="18" fillId="0" borderId="50" xfId="0" applyFont="1" applyBorder="1" applyAlignment="1">
      <alignment horizontal="center" wrapText="1"/>
    </xf>
    <xf numFmtId="0" fontId="18" fillId="0" borderId="53" xfId="0" applyFont="1" applyBorder="1" applyAlignment="1">
      <alignment horizontal="center" wrapText="1"/>
    </xf>
    <xf numFmtId="0" fontId="18" fillId="0" borderId="57" xfId="0" applyFont="1" applyBorder="1" applyAlignment="1">
      <alignment horizontal="center" wrapText="1"/>
    </xf>
    <xf numFmtId="0" fontId="16" fillId="0" borderId="58" xfId="0" applyFont="1" applyBorder="1" applyAlignment="1">
      <alignment horizontal="center" wrapText="1"/>
    </xf>
    <xf numFmtId="0" fontId="16" fillId="0" borderId="55" xfId="0" applyFont="1" applyBorder="1" applyAlignment="1">
      <alignment horizontal="center" wrapText="1"/>
    </xf>
    <xf numFmtId="0" fontId="17" fillId="0" borderId="47" xfId="0" applyFont="1" applyBorder="1" applyAlignment="1">
      <alignment horizontal="center" wrapText="1"/>
    </xf>
    <xf numFmtId="0" fontId="15" fillId="0" borderId="52" xfId="0" applyFont="1" applyBorder="1" applyAlignment="1">
      <alignment horizontal="center"/>
    </xf>
    <xf numFmtId="0" fontId="15" fillId="0" borderId="53" xfId="0" applyFont="1" applyBorder="1" applyAlignment="1">
      <alignment horizontal="center"/>
    </xf>
    <xf numFmtId="0" fontId="15" fillId="0" borderId="51" xfId="0" applyFont="1" applyBorder="1" applyAlignment="1">
      <alignment horizontal="center"/>
    </xf>
    <xf numFmtId="0" fontId="19" fillId="0" borderId="54" xfId="0" applyFont="1" applyBorder="1" applyAlignment="1">
      <alignment horizontal="center" vertical="top" wrapText="1"/>
    </xf>
    <xf numFmtId="0" fontId="19" fillId="0" borderId="45" xfId="0" applyFont="1" applyBorder="1" applyAlignment="1">
      <alignment horizontal="center" vertical="top" wrapText="1"/>
    </xf>
    <xf numFmtId="0" fontId="19" fillId="0" borderId="49" xfId="0" applyFont="1" applyBorder="1" applyAlignment="1">
      <alignment horizontal="center" vertical="top" wrapText="1"/>
    </xf>
    <xf numFmtId="0" fontId="20" fillId="0" borderId="50" xfId="0" applyFont="1" applyBorder="1" applyAlignment="1">
      <alignment horizontal="center"/>
    </xf>
    <xf numFmtId="0" fontId="20" fillId="0" borderId="51" xfId="0" applyFont="1" applyBorder="1" applyAlignment="1">
      <alignment horizontal="center"/>
    </xf>
    <xf numFmtId="0" fontId="21" fillId="3" borderId="46" xfId="0" applyFont="1" applyFill="1" applyBorder="1" applyAlignment="1">
      <alignment horizontal="right" vertical="top" wrapText="1"/>
    </xf>
    <xf numFmtId="4" fontId="16" fillId="0" borderId="46" xfId="0" applyNumberFormat="1" applyFont="1" applyBorder="1" applyAlignment="1">
      <alignment horizontal="right"/>
    </xf>
    <xf numFmtId="4" fontId="3" fillId="0" borderId="16" xfId="35" applyNumberFormat="1" applyBorder="1" applyAlignment="1">
      <alignment horizontal="right" shrinkToFit="1"/>
    </xf>
    <xf numFmtId="4" fontId="8" fillId="0" borderId="60" xfId="0" applyNumberFormat="1" applyFont="1" applyBorder="1" applyAlignment="1">
      <alignment horizontal="right"/>
    </xf>
    <xf numFmtId="0" fontId="8" fillId="0" borderId="45" xfId="0" applyFont="1" applyBorder="1" applyAlignment="1">
      <alignment horizontal="right"/>
    </xf>
    <xf numFmtId="4" fontId="3" fillId="0" borderId="22" xfId="43" applyBorder="1">
      <alignment horizontal="right" shrinkToFit="1"/>
    </xf>
    <xf numFmtId="4" fontId="8" fillId="0" borderId="49" xfId="0" applyNumberFormat="1" applyFont="1" applyBorder="1" applyAlignment="1">
      <alignment horizontal="right"/>
    </xf>
    <xf numFmtId="4" fontId="3" fillId="0" borderId="61" xfId="43" applyBorder="1">
      <alignment horizontal="right" shrinkToFit="1"/>
    </xf>
    <xf numFmtId="4" fontId="3" fillId="0" borderId="62" xfId="43" applyBorder="1">
      <alignment horizontal="right" shrinkToFit="1"/>
    </xf>
    <xf numFmtId="4" fontId="8" fillId="0" borderId="59" xfId="0" applyNumberFormat="1" applyFont="1" applyBorder="1" applyAlignment="1">
      <alignment horizontal="right"/>
    </xf>
  </cellXfs>
  <cellStyles count="126">
    <cellStyle name="br" xfId="118" xr:uid="{00000000-0005-0000-0000-000000000000}"/>
    <cellStyle name="col" xfId="117" xr:uid="{00000000-0005-0000-0000-000001000000}"/>
    <cellStyle name="st123" xfId="114" xr:uid="{00000000-0005-0000-0000-000002000000}"/>
    <cellStyle name="style0" xfId="119" xr:uid="{00000000-0005-0000-0000-000003000000}"/>
    <cellStyle name="td" xfId="120" xr:uid="{00000000-0005-0000-0000-000004000000}"/>
    <cellStyle name="tr" xfId="116" xr:uid="{00000000-0005-0000-0000-000005000000}"/>
    <cellStyle name="xl100" xfId="93" xr:uid="{00000000-0005-0000-0000-000006000000}"/>
    <cellStyle name="xl101" xfId="74" xr:uid="{00000000-0005-0000-0000-000007000000}"/>
    <cellStyle name="xl102" xfId="78" xr:uid="{00000000-0005-0000-0000-000008000000}"/>
    <cellStyle name="xl103" xfId="83" xr:uid="{00000000-0005-0000-0000-000009000000}"/>
    <cellStyle name="xl104" xfId="86" xr:uid="{00000000-0005-0000-0000-00000A000000}"/>
    <cellStyle name="xl105" xfId="75" xr:uid="{00000000-0005-0000-0000-00000B000000}"/>
    <cellStyle name="xl106" xfId="79" xr:uid="{00000000-0005-0000-0000-00000C000000}"/>
    <cellStyle name="xl107" xfId="84" xr:uid="{00000000-0005-0000-0000-00000D000000}"/>
    <cellStyle name="xl108" xfId="87" xr:uid="{00000000-0005-0000-0000-00000E000000}"/>
    <cellStyle name="xl109" xfId="80" xr:uid="{00000000-0005-0000-0000-00000F000000}"/>
    <cellStyle name="xl110" xfId="88" xr:uid="{00000000-0005-0000-0000-000010000000}"/>
    <cellStyle name="xl111" xfId="91" xr:uid="{00000000-0005-0000-0000-000011000000}"/>
    <cellStyle name="xl112" xfId="76" xr:uid="{00000000-0005-0000-0000-000012000000}"/>
    <cellStyle name="xl113" xfId="81" xr:uid="{00000000-0005-0000-0000-000013000000}"/>
    <cellStyle name="xl114" xfId="82" xr:uid="{00000000-0005-0000-0000-000014000000}"/>
    <cellStyle name="xl115" xfId="89" xr:uid="{00000000-0005-0000-0000-000015000000}"/>
    <cellStyle name="xl116" xfId="92" xr:uid="{00000000-0005-0000-0000-000016000000}"/>
    <cellStyle name="xl117" xfId="94" xr:uid="{00000000-0005-0000-0000-000017000000}"/>
    <cellStyle name="xl118" xfId="95" xr:uid="{00000000-0005-0000-0000-000018000000}"/>
    <cellStyle name="xl119" xfId="96" xr:uid="{00000000-0005-0000-0000-000019000000}"/>
    <cellStyle name="xl120" xfId="97" xr:uid="{00000000-0005-0000-0000-00001A000000}"/>
    <cellStyle name="xl121" xfId="98" xr:uid="{00000000-0005-0000-0000-00001B000000}"/>
    <cellStyle name="xl122" xfId="105" xr:uid="{00000000-0005-0000-0000-00001C000000}"/>
    <cellStyle name="xl123" xfId="109" xr:uid="{00000000-0005-0000-0000-00001D000000}"/>
    <cellStyle name="xl124" xfId="103" xr:uid="{00000000-0005-0000-0000-00001E000000}"/>
    <cellStyle name="xl125" xfId="113" xr:uid="{00000000-0005-0000-0000-00001F000000}"/>
    <cellStyle name="xl126" xfId="115" xr:uid="{00000000-0005-0000-0000-000020000000}"/>
    <cellStyle name="xl127" xfId="99" xr:uid="{00000000-0005-0000-0000-000021000000}"/>
    <cellStyle name="xl128" xfId="110" xr:uid="{00000000-0005-0000-0000-000022000000}"/>
    <cellStyle name="xl129" xfId="112" xr:uid="{00000000-0005-0000-0000-000023000000}"/>
    <cellStyle name="xl130" xfId="102" xr:uid="{00000000-0005-0000-0000-000024000000}"/>
    <cellStyle name="xl131" xfId="106" xr:uid="{00000000-0005-0000-0000-000025000000}"/>
    <cellStyle name="xl132" xfId="111" xr:uid="{00000000-0005-0000-0000-000026000000}"/>
    <cellStyle name="xl133" xfId="100" xr:uid="{00000000-0005-0000-0000-000027000000}"/>
    <cellStyle name="xl134" xfId="107" xr:uid="{00000000-0005-0000-0000-000028000000}"/>
    <cellStyle name="xl135" xfId="104" xr:uid="{00000000-0005-0000-0000-000029000000}"/>
    <cellStyle name="xl136" xfId="101" xr:uid="{00000000-0005-0000-0000-00002A000000}"/>
    <cellStyle name="xl137" xfId="108" xr:uid="{00000000-0005-0000-0000-00002B000000}"/>
    <cellStyle name="xl138" xfId="124" xr:uid="{00000000-0005-0000-0000-00002C000000}"/>
    <cellStyle name="xl21" xfId="121" xr:uid="{00000000-0005-0000-0000-00002D000000}"/>
    <cellStyle name="xl22" xfId="1" xr:uid="{00000000-0005-0000-0000-00002E000000}"/>
    <cellStyle name="xl23" xfId="5" xr:uid="{00000000-0005-0000-0000-00002F000000}"/>
    <cellStyle name="xl24" xfId="10" xr:uid="{00000000-0005-0000-0000-000030000000}"/>
    <cellStyle name="xl25" xfId="16" xr:uid="{00000000-0005-0000-0000-000031000000}"/>
    <cellStyle name="xl26" xfId="29" xr:uid="{00000000-0005-0000-0000-000032000000}"/>
    <cellStyle name="xl27" xfId="33" xr:uid="{00000000-0005-0000-0000-000033000000}"/>
    <cellStyle name="xl28" xfId="36" xr:uid="{00000000-0005-0000-0000-000034000000}"/>
    <cellStyle name="xl29" xfId="40" xr:uid="{00000000-0005-0000-0000-000035000000}"/>
    <cellStyle name="xl30" xfId="44" xr:uid="{00000000-0005-0000-0000-000036000000}"/>
    <cellStyle name="xl31" xfId="14" xr:uid="{00000000-0005-0000-0000-000037000000}"/>
    <cellStyle name="xl32" xfId="122" xr:uid="{00000000-0005-0000-0000-000038000000}"/>
    <cellStyle name="xl33" xfId="24" xr:uid="{00000000-0005-0000-0000-000039000000}"/>
    <cellStyle name="xl34" xfId="34" xr:uid="{00000000-0005-0000-0000-00003A000000}"/>
    <cellStyle name="xl35" xfId="37" xr:uid="{00000000-0005-0000-0000-00003B000000}"/>
    <cellStyle name="xl36" xfId="41" xr:uid="{00000000-0005-0000-0000-00003C000000}"/>
    <cellStyle name="xl37" xfId="45" xr:uid="{00000000-0005-0000-0000-00003D000000}"/>
    <cellStyle name="xl38" xfId="123" xr:uid="{00000000-0005-0000-0000-00003E000000}"/>
    <cellStyle name="xl39" xfId="6" xr:uid="{00000000-0005-0000-0000-00003F000000}"/>
    <cellStyle name="xl40" xfId="38" xr:uid="{00000000-0005-0000-0000-000040000000}"/>
    <cellStyle name="xl41" xfId="42" xr:uid="{00000000-0005-0000-0000-000041000000}"/>
    <cellStyle name="xl42" xfId="46" xr:uid="{00000000-0005-0000-0000-000042000000}"/>
    <cellStyle name="xl43" xfId="17" xr:uid="{00000000-0005-0000-0000-000043000000}"/>
    <cellStyle name="xl44" xfId="20" xr:uid="{00000000-0005-0000-0000-000044000000}"/>
    <cellStyle name="xl45" xfId="22" xr:uid="{00000000-0005-0000-0000-000045000000}"/>
    <cellStyle name="xl46" xfId="25" xr:uid="{00000000-0005-0000-0000-000046000000}"/>
    <cellStyle name="xl47" xfId="30" xr:uid="{00000000-0005-0000-0000-000047000000}"/>
    <cellStyle name="xl48" xfId="35" xr:uid="{00000000-0005-0000-0000-000048000000}"/>
    <cellStyle name="xl49" xfId="39" xr:uid="{00000000-0005-0000-0000-000049000000}"/>
    <cellStyle name="xl50" xfId="43" xr:uid="{00000000-0005-0000-0000-00004A000000}"/>
    <cellStyle name="xl51" xfId="47" xr:uid="{00000000-0005-0000-0000-00004B000000}"/>
    <cellStyle name="xl52" xfId="2" xr:uid="{00000000-0005-0000-0000-00004C000000}"/>
    <cellStyle name="xl53" xfId="7" xr:uid="{00000000-0005-0000-0000-00004D000000}"/>
    <cellStyle name="xl54" xfId="11" xr:uid="{00000000-0005-0000-0000-00004E000000}"/>
    <cellStyle name="xl55" xfId="18" xr:uid="{00000000-0005-0000-0000-00004F000000}"/>
    <cellStyle name="xl56" xfId="23" xr:uid="{00000000-0005-0000-0000-000050000000}"/>
    <cellStyle name="xl57" xfId="26" xr:uid="{00000000-0005-0000-0000-000051000000}"/>
    <cellStyle name="xl58" xfId="3" xr:uid="{00000000-0005-0000-0000-000052000000}"/>
    <cellStyle name="xl59" xfId="8" xr:uid="{00000000-0005-0000-0000-000053000000}"/>
    <cellStyle name="xl60" xfId="12" xr:uid="{00000000-0005-0000-0000-000054000000}"/>
    <cellStyle name="xl61" xfId="15" xr:uid="{00000000-0005-0000-0000-000055000000}"/>
    <cellStyle name="xl62" xfId="19" xr:uid="{00000000-0005-0000-0000-000056000000}"/>
    <cellStyle name="xl63" xfId="21" xr:uid="{00000000-0005-0000-0000-000057000000}"/>
    <cellStyle name="xl64" xfId="27" xr:uid="{00000000-0005-0000-0000-000058000000}"/>
    <cellStyle name="xl65" xfId="28" xr:uid="{00000000-0005-0000-0000-000059000000}"/>
    <cellStyle name="xl66" xfId="4" xr:uid="{00000000-0005-0000-0000-00005A000000}"/>
    <cellStyle name="xl67" xfId="9" xr:uid="{00000000-0005-0000-0000-00005B000000}"/>
    <cellStyle name="xl68" xfId="13" xr:uid="{00000000-0005-0000-0000-00005C000000}"/>
    <cellStyle name="xl69" xfId="31" xr:uid="{00000000-0005-0000-0000-00005D000000}"/>
    <cellStyle name="xl70" xfId="32" xr:uid="{00000000-0005-0000-0000-00005E000000}"/>
    <cellStyle name="xl71" xfId="59" xr:uid="{00000000-0005-0000-0000-00005F000000}"/>
    <cellStyle name="xl72" xfId="65" xr:uid="{00000000-0005-0000-0000-000060000000}"/>
    <cellStyle name="xl73" xfId="71" xr:uid="{00000000-0005-0000-0000-000061000000}"/>
    <cellStyle name="xl74" xfId="53" xr:uid="{00000000-0005-0000-0000-000062000000}"/>
    <cellStyle name="xl75" xfId="56" xr:uid="{00000000-0005-0000-0000-000063000000}"/>
    <cellStyle name="xl76" xfId="60" xr:uid="{00000000-0005-0000-0000-000064000000}"/>
    <cellStyle name="xl77" xfId="66" xr:uid="{00000000-0005-0000-0000-000065000000}"/>
    <cellStyle name="xl78" xfId="72" xr:uid="{00000000-0005-0000-0000-000066000000}"/>
    <cellStyle name="xl79" xfId="50" xr:uid="{00000000-0005-0000-0000-000067000000}"/>
    <cellStyle name="xl80" xfId="61" xr:uid="{00000000-0005-0000-0000-000068000000}"/>
    <cellStyle name="xl81" xfId="67" xr:uid="{00000000-0005-0000-0000-000069000000}"/>
    <cellStyle name="xl82" xfId="51" xr:uid="{00000000-0005-0000-0000-00006A000000}"/>
    <cellStyle name="xl83" xfId="57" xr:uid="{00000000-0005-0000-0000-00006B000000}"/>
    <cellStyle name="xl84" xfId="62" xr:uid="{00000000-0005-0000-0000-00006C000000}"/>
    <cellStyle name="xl85" xfId="68" xr:uid="{00000000-0005-0000-0000-00006D000000}"/>
    <cellStyle name="xl86" xfId="48" xr:uid="{00000000-0005-0000-0000-00006E000000}"/>
    <cellStyle name="xl87" xfId="54" xr:uid="{00000000-0005-0000-0000-00006F000000}"/>
    <cellStyle name="xl88" xfId="58" xr:uid="{00000000-0005-0000-0000-000070000000}"/>
    <cellStyle name="xl89" xfId="63" xr:uid="{00000000-0005-0000-0000-000071000000}"/>
    <cellStyle name="xl90" xfId="69" xr:uid="{00000000-0005-0000-0000-000072000000}"/>
    <cellStyle name="xl91" xfId="49" xr:uid="{00000000-0005-0000-0000-000073000000}"/>
    <cellStyle name="xl92" xfId="52" xr:uid="{00000000-0005-0000-0000-000074000000}"/>
    <cellStyle name="xl93" xfId="55" xr:uid="{00000000-0005-0000-0000-000075000000}"/>
    <cellStyle name="xl94" xfId="64" xr:uid="{00000000-0005-0000-0000-000076000000}"/>
    <cellStyle name="xl95" xfId="70" xr:uid="{00000000-0005-0000-0000-000077000000}"/>
    <cellStyle name="xl96" xfId="73" xr:uid="{00000000-0005-0000-0000-000078000000}"/>
    <cellStyle name="xl97" xfId="77" xr:uid="{00000000-0005-0000-0000-000079000000}"/>
    <cellStyle name="xl98" xfId="85" xr:uid="{00000000-0005-0000-0000-00007A000000}"/>
    <cellStyle name="xl99" xfId="90" xr:uid="{00000000-0005-0000-0000-00007B000000}"/>
    <cellStyle name="Обычный" xfId="0" builtinId="0"/>
    <cellStyle name="Процентный" xfId="125" builtinId="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8"/>
  <sheetViews>
    <sheetView view="pageBreakPreview" topLeftCell="A11" zoomScale="60" zoomScaleNormal="105" workbookViewId="0">
      <selection activeCell="H17" sqref="H17"/>
    </sheetView>
  </sheetViews>
  <sheetFormatPr defaultRowHeight="15" x14ac:dyDescent="0.25"/>
  <cols>
    <col min="1" max="1" width="50.7109375" style="1" customWidth="1"/>
    <col min="2" max="2" width="7.140625" style="1" customWidth="1"/>
    <col min="3" max="3" width="22.7109375" style="1" customWidth="1"/>
    <col min="4" max="5" width="12.7109375" style="1" customWidth="1"/>
    <col min="6" max="6" width="13.42578125" style="1" customWidth="1"/>
    <col min="7" max="7" width="9.140625" style="1" hidden="1"/>
    <col min="8" max="8" width="17.140625" style="1" customWidth="1"/>
    <col min="9" max="9" width="11.42578125" style="1" customWidth="1"/>
    <col min="10" max="10" width="13.7109375" style="1" customWidth="1"/>
    <col min="11" max="16384" width="9.140625" style="1"/>
  </cols>
  <sheetData>
    <row r="1" spans="1:10" ht="12" hidden="1" customHeight="1" x14ac:dyDescent="0.25">
      <c r="A1" s="2"/>
      <c r="B1" s="2"/>
      <c r="C1" s="2"/>
      <c r="D1" s="2"/>
      <c r="E1" s="2"/>
      <c r="F1" s="2"/>
      <c r="G1" s="2"/>
      <c r="H1" s="94"/>
    </row>
    <row r="2" spans="1:10" ht="13.5" hidden="1" customHeight="1" x14ac:dyDescent="0.25">
      <c r="A2" s="165"/>
      <c r="B2" s="166"/>
      <c r="C2" s="166"/>
      <c r="D2" s="166"/>
      <c r="E2" s="166"/>
      <c r="F2" s="95"/>
      <c r="G2" s="96"/>
      <c r="H2" s="94"/>
    </row>
    <row r="3" spans="1:10" ht="13.5" hidden="1" customHeight="1" x14ac:dyDescent="0.25">
      <c r="A3" s="97"/>
      <c r="B3" s="97"/>
      <c r="C3" s="98"/>
      <c r="D3" s="98"/>
      <c r="E3" s="99"/>
      <c r="F3" s="100"/>
      <c r="G3" s="101"/>
      <c r="H3" s="94"/>
    </row>
    <row r="4" spans="1:10" ht="13.5" hidden="1" customHeight="1" x14ac:dyDescent="0.25">
      <c r="A4" s="2"/>
      <c r="B4" s="3"/>
      <c r="C4" s="2"/>
      <c r="D4" s="2"/>
      <c r="E4" s="102"/>
      <c r="F4" s="103"/>
      <c r="G4" s="104"/>
      <c r="H4" s="94"/>
    </row>
    <row r="5" spans="1:10" ht="13.5" hidden="1" customHeight="1" x14ac:dyDescent="0.25">
      <c r="A5" s="3"/>
      <c r="B5" s="4"/>
      <c r="C5" s="3"/>
      <c r="D5" s="3"/>
      <c r="E5" s="102"/>
      <c r="F5" s="105"/>
      <c r="G5" s="104"/>
      <c r="H5" s="94"/>
    </row>
    <row r="6" spans="1:10" ht="13.5" hidden="1" customHeight="1" x14ac:dyDescent="0.25">
      <c r="A6" s="5"/>
      <c r="B6" s="5"/>
      <c r="C6" s="5"/>
      <c r="D6" s="6"/>
      <c r="E6" s="106"/>
      <c r="F6" s="107"/>
      <c r="G6" s="104"/>
      <c r="H6" s="94"/>
    </row>
    <row r="7" spans="1:10" ht="15.75" hidden="1" customHeight="1" x14ac:dyDescent="0.25">
      <c r="A7" s="5"/>
      <c r="B7" s="167"/>
      <c r="C7" s="168"/>
      <c r="D7" s="168"/>
      <c r="E7" s="106"/>
      <c r="F7" s="108"/>
      <c r="G7" s="104"/>
      <c r="H7" s="94"/>
    </row>
    <row r="8" spans="1:10" ht="15.75" hidden="1" customHeight="1" x14ac:dyDescent="0.25">
      <c r="A8" s="5"/>
      <c r="B8" s="169"/>
      <c r="C8" s="170"/>
      <c r="D8" s="170"/>
      <c r="E8" s="109"/>
      <c r="F8" s="108"/>
      <c r="G8" s="104"/>
      <c r="H8" s="94"/>
    </row>
    <row r="9" spans="1:10" ht="13.5" hidden="1" customHeight="1" x14ac:dyDescent="0.25">
      <c r="A9" s="3"/>
      <c r="B9" s="110"/>
      <c r="C9" s="110"/>
      <c r="D9" s="111"/>
      <c r="E9" s="112"/>
      <c r="F9" s="108"/>
      <c r="G9" s="104"/>
      <c r="H9" s="94"/>
    </row>
    <row r="10" spans="1:10" ht="13.5" hidden="1" customHeight="1" x14ac:dyDescent="0.25">
      <c r="A10" s="5"/>
      <c r="B10" s="5"/>
      <c r="C10" s="5"/>
      <c r="D10" s="6"/>
      <c r="E10" s="109"/>
      <c r="F10" s="113"/>
      <c r="G10" s="104"/>
      <c r="H10" s="94"/>
    </row>
    <row r="11" spans="1:10" ht="30" customHeight="1" x14ac:dyDescent="0.25">
      <c r="A11" s="171" t="s">
        <v>139</v>
      </c>
      <c r="B11" s="171"/>
      <c r="C11" s="171"/>
      <c r="D11" s="171"/>
      <c r="E11" s="171"/>
      <c r="F11" s="171"/>
      <c r="G11" s="171"/>
      <c r="H11" s="171"/>
      <c r="I11" s="171"/>
      <c r="J11" s="171"/>
    </row>
    <row r="12" spans="1:10" ht="14.1" customHeight="1" x14ac:dyDescent="0.25">
      <c r="A12" s="114"/>
      <c r="B12" s="115"/>
      <c r="C12" s="116"/>
      <c r="D12" s="172" t="s">
        <v>147</v>
      </c>
      <c r="E12" s="173"/>
      <c r="F12" s="174"/>
      <c r="G12" s="91"/>
      <c r="H12" s="172" t="s">
        <v>148</v>
      </c>
      <c r="I12" s="173"/>
      <c r="J12" s="174"/>
    </row>
    <row r="13" spans="1:10" ht="12.95" customHeight="1" x14ac:dyDescent="0.25">
      <c r="A13" s="93" t="s">
        <v>0</v>
      </c>
      <c r="B13" s="93" t="s">
        <v>1</v>
      </c>
      <c r="C13" s="93" t="s">
        <v>2</v>
      </c>
      <c r="D13" s="92" t="s">
        <v>3</v>
      </c>
      <c r="E13" s="92" t="s">
        <v>4</v>
      </c>
      <c r="F13" s="93" t="s">
        <v>5</v>
      </c>
      <c r="G13" s="7"/>
      <c r="H13" s="92" t="s">
        <v>3</v>
      </c>
      <c r="I13" s="92" t="s">
        <v>4</v>
      </c>
      <c r="J13" s="93" t="s">
        <v>5</v>
      </c>
    </row>
    <row r="14" spans="1:10" ht="12" customHeight="1" x14ac:dyDescent="0.25">
      <c r="A14" s="89"/>
      <c r="B14" s="89"/>
      <c r="C14" s="89"/>
      <c r="D14" s="90"/>
      <c r="E14" s="90"/>
      <c r="F14" s="89"/>
      <c r="G14" s="8"/>
      <c r="H14" s="90"/>
      <c r="I14" s="90"/>
      <c r="J14" s="89"/>
    </row>
    <row r="15" spans="1:10" ht="11.25" customHeight="1" x14ac:dyDescent="0.25">
      <c r="A15" s="89"/>
      <c r="B15" s="89"/>
      <c r="C15" s="89"/>
      <c r="D15" s="90"/>
      <c r="E15" s="90"/>
      <c r="F15" s="89"/>
      <c r="G15" s="8"/>
      <c r="H15" s="90"/>
      <c r="I15" s="90"/>
      <c r="J15" s="89"/>
    </row>
    <row r="16" spans="1:10" ht="14.25" customHeight="1" thickBot="1" x14ac:dyDescent="0.3">
      <c r="A16" s="9">
        <v>1</v>
      </c>
      <c r="B16" s="10">
        <v>2</v>
      </c>
      <c r="C16" s="10">
        <v>3</v>
      </c>
      <c r="D16" s="11" t="s">
        <v>6</v>
      </c>
      <c r="E16" s="11" t="s">
        <v>7</v>
      </c>
      <c r="F16" s="11" t="s">
        <v>8</v>
      </c>
      <c r="G16" s="8"/>
      <c r="H16" s="11" t="s">
        <v>6</v>
      </c>
      <c r="I16" s="11" t="s">
        <v>7</v>
      </c>
      <c r="J16" s="11" t="s">
        <v>8</v>
      </c>
    </row>
    <row r="17" spans="1:10" ht="17.25" customHeight="1" x14ac:dyDescent="0.25">
      <c r="A17" s="12" t="s">
        <v>9</v>
      </c>
      <c r="B17" s="13" t="s">
        <v>10</v>
      </c>
      <c r="C17" s="14" t="s">
        <v>11</v>
      </c>
      <c r="D17" s="15">
        <v>6900986</v>
      </c>
      <c r="E17" s="15">
        <v>5892926.1600000001</v>
      </c>
      <c r="F17" s="15">
        <f>D17-E17</f>
        <v>1008059.8399999999</v>
      </c>
      <c r="G17" s="8"/>
      <c r="H17" s="15">
        <v>7312979</v>
      </c>
      <c r="I17" s="15">
        <v>4925318.93</v>
      </c>
      <c r="J17" s="15">
        <f>H17-I17</f>
        <v>2387660.0700000003</v>
      </c>
    </row>
    <row r="18" spans="1:10" ht="15" customHeight="1" x14ac:dyDescent="0.25">
      <c r="A18" s="16" t="s">
        <v>12</v>
      </c>
      <c r="B18" s="17"/>
      <c r="C18" s="18"/>
      <c r="D18" s="19"/>
      <c r="E18" s="19"/>
      <c r="F18" s="19"/>
      <c r="G18" s="8"/>
      <c r="H18" s="19"/>
      <c r="I18" s="19"/>
      <c r="J18" s="19"/>
    </row>
    <row r="19" spans="1:10" x14ac:dyDescent="0.25">
      <c r="A19" s="20" t="s">
        <v>13</v>
      </c>
      <c r="B19" s="21" t="s">
        <v>10</v>
      </c>
      <c r="C19" s="22" t="s">
        <v>14</v>
      </c>
      <c r="D19" s="23">
        <v>1671950</v>
      </c>
      <c r="E19" s="23">
        <v>1678026.53</v>
      </c>
      <c r="F19" s="23">
        <f>D19-E19</f>
        <v>-6076.5300000000279</v>
      </c>
      <c r="G19" s="8"/>
      <c r="H19" s="23">
        <v>1844250</v>
      </c>
      <c r="I19" s="23">
        <v>749903.59</v>
      </c>
      <c r="J19" s="23">
        <f>H19-I19</f>
        <v>1094346.4100000001</v>
      </c>
    </row>
    <row r="20" spans="1:10" x14ac:dyDescent="0.25">
      <c r="A20" s="20" t="s">
        <v>15</v>
      </c>
      <c r="B20" s="21" t="s">
        <v>10</v>
      </c>
      <c r="C20" s="22" t="s">
        <v>16</v>
      </c>
      <c r="D20" s="23">
        <v>785950</v>
      </c>
      <c r="E20" s="23">
        <v>577296.67000000004</v>
      </c>
      <c r="F20" s="23">
        <f t="shared" ref="F20:F37" si="0">D20-E20</f>
        <v>208653.32999999996</v>
      </c>
      <c r="G20" s="8"/>
      <c r="H20" s="23">
        <v>857250</v>
      </c>
      <c r="I20" s="23">
        <v>427198.35</v>
      </c>
      <c r="J20" s="23">
        <f t="shared" ref="J20:J37" si="1">H20-I20</f>
        <v>430051.65</v>
      </c>
    </row>
    <row r="21" spans="1:10" x14ac:dyDescent="0.25">
      <c r="A21" s="20" t="s">
        <v>17</v>
      </c>
      <c r="B21" s="21" t="s">
        <v>10</v>
      </c>
      <c r="C21" s="22" t="s">
        <v>18</v>
      </c>
      <c r="D21" s="23">
        <v>785950</v>
      </c>
      <c r="E21" s="23">
        <v>577296.67000000004</v>
      </c>
      <c r="F21" s="23">
        <f t="shared" si="0"/>
        <v>208653.32999999996</v>
      </c>
      <c r="G21" s="8"/>
      <c r="H21" s="23">
        <v>857250</v>
      </c>
      <c r="I21" s="23">
        <v>427198.35</v>
      </c>
      <c r="J21" s="23">
        <f t="shared" si="1"/>
        <v>430051.65</v>
      </c>
    </row>
    <row r="22" spans="1:10" x14ac:dyDescent="0.25">
      <c r="A22" s="20" t="s">
        <v>19</v>
      </c>
      <c r="B22" s="21" t="s">
        <v>10</v>
      </c>
      <c r="C22" s="22" t="s">
        <v>20</v>
      </c>
      <c r="D22" s="23">
        <v>102000</v>
      </c>
      <c r="E22" s="23">
        <v>565228.19999999995</v>
      </c>
      <c r="F22" s="23">
        <f t="shared" si="0"/>
        <v>-463228.19999999995</v>
      </c>
      <c r="G22" s="8"/>
      <c r="H22" s="23">
        <v>180000</v>
      </c>
      <c r="I22" s="23">
        <v>0</v>
      </c>
      <c r="J22" s="23">
        <f t="shared" si="1"/>
        <v>180000</v>
      </c>
    </row>
    <row r="23" spans="1:10" x14ac:dyDescent="0.25">
      <c r="A23" s="20" t="s">
        <v>22</v>
      </c>
      <c r="B23" s="21" t="s">
        <v>10</v>
      </c>
      <c r="C23" s="22" t="s">
        <v>23</v>
      </c>
      <c r="D23" s="23">
        <v>102000</v>
      </c>
      <c r="E23" s="23">
        <v>565228.19999999995</v>
      </c>
      <c r="F23" s="23">
        <f t="shared" si="0"/>
        <v>-463228.19999999995</v>
      </c>
      <c r="G23" s="8"/>
      <c r="H23" s="23">
        <v>180000</v>
      </c>
      <c r="I23" s="23">
        <v>0</v>
      </c>
      <c r="J23" s="23">
        <f t="shared" si="1"/>
        <v>180000</v>
      </c>
    </row>
    <row r="24" spans="1:10" x14ac:dyDescent="0.25">
      <c r="A24" s="20" t="s">
        <v>24</v>
      </c>
      <c r="B24" s="21" t="s">
        <v>10</v>
      </c>
      <c r="C24" s="22" t="s">
        <v>25</v>
      </c>
      <c r="D24" s="23">
        <v>784000</v>
      </c>
      <c r="E24" s="23">
        <v>535501.66</v>
      </c>
      <c r="F24" s="23">
        <f t="shared" si="0"/>
        <v>248498.33999999997</v>
      </c>
      <c r="G24" s="8"/>
      <c r="H24" s="23">
        <v>807000</v>
      </c>
      <c r="I24" s="23">
        <v>322705.24</v>
      </c>
      <c r="J24" s="23">
        <f t="shared" si="1"/>
        <v>484294.76</v>
      </c>
    </row>
    <row r="25" spans="1:10" x14ac:dyDescent="0.25">
      <c r="A25" s="20" t="s">
        <v>26</v>
      </c>
      <c r="B25" s="21" t="s">
        <v>10</v>
      </c>
      <c r="C25" s="22" t="s">
        <v>27</v>
      </c>
      <c r="D25" s="23">
        <v>64000</v>
      </c>
      <c r="E25" s="23">
        <v>5310.4</v>
      </c>
      <c r="F25" s="23">
        <f t="shared" si="0"/>
        <v>58689.599999999999</v>
      </c>
      <c r="G25" s="8"/>
      <c r="H25" s="23">
        <v>57000</v>
      </c>
      <c r="I25" s="23">
        <v>42638.91</v>
      </c>
      <c r="J25" s="23">
        <f t="shared" si="1"/>
        <v>14361.089999999997</v>
      </c>
    </row>
    <row r="26" spans="1:10" x14ac:dyDescent="0.25">
      <c r="A26" s="20" t="s">
        <v>28</v>
      </c>
      <c r="B26" s="21" t="s">
        <v>10</v>
      </c>
      <c r="C26" s="22" t="s">
        <v>29</v>
      </c>
      <c r="D26" s="23">
        <v>720000</v>
      </c>
      <c r="E26" s="23">
        <v>530191.26</v>
      </c>
      <c r="F26" s="23">
        <f t="shared" si="0"/>
        <v>189808.74</v>
      </c>
      <c r="G26" s="8"/>
      <c r="H26" s="23">
        <v>750000</v>
      </c>
      <c r="I26" s="23">
        <v>280066.33</v>
      </c>
      <c r="J26" s="23">
        <f t="shared" si="1"/>
        <v>469933.67</v>
      </c>
    </row>
    <row r="27" spans="1:10" x14ac:dyDescent="0.25">
      <c r="A27" s="20" t="s">
        <v>30</v>
      </c>
      <c r="B27" s="21" t="s">
        <v>10</v>
      </c>
      <c r="C27" s="22" t="s">
        <v>31</v>
      </c>
      <c r="D27" s="23">
        <v>450000</v>
      </c>
      <c r="E27" s="23">
        <v>498426.79</v>
      </c>
      <c r="F27" s="23">
        <f t="shared" si="0"/>
        <v>-48426.789999999979</v>
      </c>
      <c r="G27" s="8"/>
      <c r="H27" s="23">
        <v>450000</v>
      </c>
      <c r="I27" s="23">
        <v>224353.69</v>
      </c>
      <c r="J27" s="23">
        <f t="shared" si="1"/>
        <v>225646.31</v>
      </c>
    </row>
    <row r="28" spans="1:10" x14ac:dyDescent="0.25">
      <c r="A28" s="20" t="s">
        <v>32</v>
      </c>
      <c r="B28" s="21" t="s">
        <v>10</v>
      </c>
      <c r="C28" s="22" t="s">
        <v>33</v>
      </c>
      <c r="D28" s="23">
        <v>270000</v>
      </c>
      <c r="E28" s="23">
        <v>31764.47</v>
      </c>
      <c r="F28" s="23">
        <f t="shared" si="0"/>
        <v>238235.53</v>
      </c>
      <c r="G28" s="8"/>
      <c r="H28" s="23">
        <v>300000</v>
      </c>
      <c r="I28" s="23">
        <v>55712.639999999999</v>
      </c>
      <c r="J28" s="23">
        <f t="shared" si="1"/>
        <v>244287.35999999999</v>
      </c>
    </row>
    <row r="29" spans="1:10" x14ac:dyDescent="0.25">
      <c r="A29" s="20" t="s">
        <v>34</v>
      </c>
      <c r="B29" s="21" t="s">
        <v>10</v>
      </c>
      <c r="C29" s="22" t="s">
        <v>35</v>
      </c>
      <c r="D29" s="23">
        <v>5000</v>
      </c>
      <c r="E29" s="23">
        <v>3300</v>
      </c>
      <c r="F29" s="23">
        <f t="shared" si="0"/>
        <v>1700</v>
      </c>
      <c r="G29" s="8"/>
      <c r="H29" s="23">
        <v>5000</v>
      </c>
      <c r="I29" s="23">
        <v>5200</v>
      </c>
      <c r="J29" s="23">
        <f t="shared" si="1"/>
        <v>-200</v>
      </c>
    </row>
    <row r="30" spans="1:10" ht="34.5" x14ac:dyDescent="0.25">
      <c r="A30" s="20" t="s">
        <v>36</v>
      </c>
      <c r="B30" s="21" t="s">
        <v>10</v>
      </c>
      <c r="C30" s="22" t="s">
        <v>37</v>
      </c>
      <c r="D30" s="23">
        <v>63997</v>
      </c>
      <c r="E30" s="23">
        <v>67664.97</v>
      </c>
      <c r="F30" s="23">
        <f t="shared" si="0"/>
        <v>-3667.9700000000012</v>
      </c>
      <c r="G30" s="8"/>
      <c r="H30" s="23">
        <v>93013</v>
      </c>
      <c r="I30" s="23">
        <v>65140.33</v>
      </c>
      <c r="J30" s="23">
        <f t="shared" si="1"/>
        <v>27872.67</v>
      </c>
    </row>
    <row r="31" spans="1:10" ht="23.25" x14ac:dyDescent="0.25">
      <c r="A31" s="20" t="s">
        <v>38</v>
      </c>
      <c r="B31" s="21" t="s">
        <v>10</v>
      </c>
      <c r="C31" s="22" t="s">
        <v>39</v>
      </c>
      <c r="D31" s="23">
        <v>136100</v>
      </c>
      <c r="E31" s="23">
        <v>122621.21</v>
      </c>
      <c r="F31" s="23">
        <f t="shared" si="0"/>
        <v>13478.789999999994</v>
      </c>
      <c r="G31" s="8"/>
      <c r="H31" s="23">
        <v>176506</v>
      </c>
      <c r="I31" s="23">
        <v>6064.31</v>
      </c>
      <c r="J31" s="23">
        <f t="shared" si="1"/>
        <v>170441.69</v>
      </c>
    </row>
    <row r="32" spans="1:10" x14ac:dyDescent="0.25">
      <c r="A32" s="20" t="s">
        <v>40</v>
      </c>
      <c r="B32" s="21" t="s">
        <v>10</v>
      </c>
      <c r="C32" s="22" t="s">
        <v>41</v>
      </c>
      <c r="D32" s="23">
        <v>5023939</v>
      </c>
      <c r="E32" s="23">
        <v>4021313.45</v>
      </c>
      <c r="F32" s="23">
        <f t="shared" si="0"/>
        <v>1002625.5499999998</v>
      </c>
      <c r="G32" s="8"/>
      <c r="H32" s="23">
        <v>5210326</v>
      </c>
      <c r="I32" s="23">
        <v>4099010.7</v>
      </c>
      <c r="J32" s="23">
        <f t="shared" si="1"/>
        <v>1111315.2999999998</v>
      </c>
    </row>
    <row r="33" spans="1:10" ht="23.25" x14ac:dyDescent="0.25">
      <c r="A33" s="20" t="s">
        <v>42</v>
      </c>
      <c r="B33" s="21" t="s">
        <v>10</v>
      </c>
      <c r="C33" s="22" t="s">
        <v>43</v>
      </c>
      <c r="D33" s="23">
        <v>5023939</v>
      </c>
      <c r="E33" s="23">
        <v>4021313.45</v>
      </c>
      <c r="F33" s="23">
        <f t="shared" si="0"/>
        <v>1002625.5499999998</v>
      </c>
      <c r="G33" s="8"/>
      <c r="H33" s="23">
        <v>5210326</v>
      </c>
      <c r="I33" s="23">
        <v>4099010.7</v>
      </c>
      <c r="J33" s="23">
        <f t="shared" si="1"/>
        <v>1111315.2999999998</v>
      </c>
    </row>
    <row r="34" spans="1:10" ht="23.25" x14ac:dyDescent="0.25">
      <c r="A34" s="20" t="s">
        <v>44</v>
      </c>
      <c r="B34" s="21" t="s">
        <v>10</v>
      </c>
      <c r="C34" s="22" t="s">
        <v>45</v>
      </c>
      <c r="D34" s="23">
        <v>3534700</v>
      </c>
      <c r="E34" s="23">
        <v>2660249.7000000002</v>
      </c>
      <c r="F34" s="23">
        <f t="shared" si="0"/>
        <v>874450.29999999981</v>
      </c>
      <c r="G34" s="8"/>
      <c r="H34" s="23">
        <v>3482500</v>
      </c>
      <c r="I34" s="23">
        <v>2611874.7000000002</v>
      </c>
      <c r="J34" s="23">
        <f t="shared" si="1"/>
        <v>870625.29999999981</v>
      </c>
    </row>
    <row r="35" spans="1:10" ht="23.25" x14ac:dyDescent="0.25">
      <c r="A35" s="20" t="s">
        <v>46</v>
      </c>
      <c r="B35" s="21" t="s">
        <v>10</v>
      </c>
      <c r="C35" s="22" t="s">
        <v>47</v>
      </c>
      <c r="D35" s="23">
        <v>76955</v>
      </c>
      <c r="E35" s="23">
        <v>76955</v>
      </c>
      <c r="F35" s="23">
        <f t="shared" si="0"/>
        <v>0</v>
      </c>
      <c r="G35" s="8"/>
      <c r="H35" s="23">
        <v>299958</v>
      </c>
      <c r="I35" s="23">
        <v>224109</v>
      </c>
      <c r="J35" s="23">
        <f t="shared" si="1"/>
        <v>75849</v>
      </c>
    </row>
    <row r="36" spans="1:10" ht="23.25" x14ac:dyDescent="0.25">
      <c r="A36" s="20" t="s">
        <v>48</v>
      </c>
      <c r="B36" s="21" t="s">
        <v>10</v>
      </c>
      <c r="C36" s="22" t="s">
        <v>49</v>
      </c>
      <c r="D36" s="23">
        <v>61000</v>
      </c>
      <c r="E36" s="23">
        <v>61000</v>
      </c>
      <c r="F36" s="23">
        <f t="shared" si="0"/>
        <v>0</v>
      </c>
      <c r="G36" s="8"/>
      <c r="H36" s="23">
        <v>65774</v>
      </c>
      <c r="I36" s="23">
        <v>65774</v>
      </c>
      <c r="J36" s="23">
        <f t="shared" si="1"/>
        <v>0</v>
      </c>
    </row>
    <row r="37" spans="1:10" x14ac:dyDescent="0.25">
      <c r="A37" s="20" t="s">
        <v>50</v>
      </c>
      <c r="B37" s="21" t="s">
        <v>10</v>
      </c>
      <c r="C37" s="22" t="s">
        <v>51</v>
      </c>
      <c r="D37" s="23">
        <v>1351284</v>
      </c>
      <c r="E37" s="23">
        <v>1223108.75</v>
      </c>
      <c r="F37" s="23">
        <f t="shared" si="0"/>
        <v>128175.25</v>
      </c>
      <c r="G37" s="8"/>
      <c r="H37" s="23">
        <v>1329364</v>
      </c>
      <c r="I37" s="23">
        <v>1164523</v>
      </c>
      <c r="J37" s="23">
        <f t="shared" si="1"/>
        <v>164841</v>
      </c>
    </row>
    <row r="38" spans="1:10" ht="15" customHeight="1" x14ac:dyDescent="0.25">
      <c r="A38" s="4"/>
      <c r="B38" s="4"/>
      <c r="C38" s="4"/>
      <c r="D38" s="4"/>
      <c r="E38" s="4"/>
      <c r="F38" s="4"/>
      <c r="G38" s="4"/>
    </row>
  </sheetData>
  <mergeCells count="6">
    <mergeCell ref="A2:E2"/>
    <mergeCell ref="B7:D7"/>
    <mergeCell ref="B8:D8"/>
    <mergeCell ref="A11:J11"/>
    <mergeCell ref="D12:F12"/>
    <mergeCell ref="H12:J12"/>
  </mergeCells>
  <pageMargins left="0.39374999999999999" right="0.39374999999999999" top="0.39374999999999999" bottom="0.39374999999999999" header="0.51180550000000002" footer="0.51180550000000002"/>
  <pageSetup paperSize="9" scale="8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36"/>
  <sheetViews>
    <sheetView view="pageBreakPreview" topLeftCell="A2" zoomScale="60" zoomScaleNormal="112" workbookViewId="0">
      <selection activeCell="J35" sqref="A2:J35"/>
    </sheetView>
  </sheetViews>
  <sheetFormatPr defaultRowHeight="15" x14ac:dyDescent="0.25"/>
  <cols>
    <col min="1" max="1" width="50.7109375" style="1" customWidth="1"/>
    <col min="2" max="2" width="7.5703125" style="1" customWidth="1"/>
    <col min="3" max="3" width="23.7109375" style="1" customWidth="1"/>
    <col min="4" max="4" width="13.85546875" style="1" customWidth="1"/>
    <col min="5" max="5" width="12.85546875" style="1" customWidth="1"/>
    <col min="6" max="6" width="13.42578125" style="1" customWidth="1"/>
    <col min="7" max="7" width="9.140625" style="1" hidden="1"/>
    <col min="8" max="8" width="12.5703125" style="1" customWidth="1"/>
    <col min="9" max="9" width="11" style="1" customWidth="1"/>
    <col min="10" max="10" width="13" style="1" customWidth="1"/>
    <col min="11" max="16384" width="9.140625" style="1"/>
  </cols>
  <sheetData>
    <row r="1" spans="1:10" ht="43.5" customHeight="1" x14ac:dyDescent="0.25">
      <c r="A1" s="179" t="s">
        <v>146</v>
      </c>
      <c r="B1" s="179"/>
      <c r="C1" s="179"/>
      <c r="D1" s="179"/>
      <c r="E1" s="179"/>
      <c r="F1" s="179"/>
      <c r="G1" s="179"/>
      <c r="H1" s="179"/>
      <c r="I1" s="179"/>
      <c r="J1" s="179"/>
    </row>
    <row r="2" spans="1:10" ht="14.1" customHeight="1" x14ac:dyDescent="0.25">
      <c r="A2" s="186"/>
      <c r="B2" s="187"/>
      <c r="C2" s="188"/>
      <c r="D2" s="180" t="s">
        <v>147</v>
      </c>
      <c r="E2" s="181"/>
      <c r="F2" s="182"/>
      <c r="G2" s="117"/>
      <c r="H2" s="183" t="s">
        <v>148</v>
      </c>
      <c r="I2" s="184"/>
      <c r="J2" s="185"/>
    </row>
    <row r="3" spans="1:10" ht="12" customHeight="1" x14ac:dyDescent="0.25">
      <c r="A3" s="175" t="s">
        <v>0</v>
      </c>
      <c r="B3" s="175" t="s">
        <v>1</v>
      </c>
      <c r="C3" s="175" t="s">
        <v>52</v>
      </c>
      <c r="D3" s="177" t="s">
        <v>3</v>
      </c>
      <c r="E3" s="177" t="s">
        <v>4</v>
      </c>
      <c r="F3" s="175" t="s">
        <v>5</v>
      </c>
      <c r="G3" s="25"/>
      <c r="H3" s="177" t="s">
        <v>3</v>
      </c>
      <c r="I3" s="177" t="s">
        <v>4</v>
      </c>
      <c r="J3" s="175" t="s">
        <v>5</v>
      </c>
    </row>
    <row r="4" spans="1:10" ht="12" customHeight="1" x14ac:dyDescent="0.25">
      <c r="A4" s="176"/>
      <c r="B4" s="176"/>
      <c r="C4" s="176"/>
      <c r="D4" s="178"/>
      <c r="E4" s="178"/>
      <c r="F4" s="176"/>
      <c r="G4" s="25"/>
      <c r="H4" s="178"/>
      <c r="I4" s="178"/>
      <c r="J4" s="176"/>
    </row>
    <row r="5" spans="1:10" ht="11.1" customHeight="1" x14ac:dyDescent="0.25">
      <c r="A5" s="176"/>
      <c r="B5" s="176"/>
      <c r="C5" s="176"/>
      <c r="D5" s="178"/>
      <c r="E5" s="178"/>
      <c r="F5" s="176"/>
      <c r="G5" s="25"/>
      <c r="H5" s="178"/>
      <c r="I5" s="178"/>
      <c r="J5" s="176"/>
    </row>
    <row r="6" spans="1:10" ht="12" customHeight="1" thickBot="1" x14ac:dyDescent="0.3">
      <c r="A6" s="9">
        <v>1</v>
      </c>
      <c r="B6" s="10">
        <v>2</v>
      </c>
      <c r="C6" s="26">
        <v>3</v>
      </c>
      <c r="D6" s="27" t="s">
        <v>6</v>
      </c>
      <c r="E6" s="27" t="s">
        <v>7</v>
      </c>
      <c r="F6" s="27" t="s">
        <v>8</v>
      </c>
      <c r="G6" s="28"/>
      <c r="H6" s="27" t="s">
        <v>6</v>
      </c>
      <c r="I6" s="27" t="s">
        <v>7</v>
      </c>
      <c r="J6" s="27" t="s">
        <v>8</v>
      </c>
    </row>
    <row r="7" spans="1:10" ht="16.5" customHeight="1" x14ac:dyDescent="0.25">
      <c r="A7" s="12" t="s">
        <v>53</v>
      </c>
      <c r="B7" s="29">
        <v>200</v>
      </c>
      <c r="C7" s="14" t="s">
        <v>11</v>
      </c>
      <c r="D7" s="15">
        <v>8580049</v>
      </c>
      <c r="E7" s="15">
        <v>6446434.6399999997</v>
      </c>
      <c r="F7" s="30">
        <f>D7-E7</f>
        <v>2133614.3600000003</v>
      </c>
      <c r="G7" s="31"/>
      <c r="H7" s="15">
        <v>8441099</v>
      </c>
      <c r="I7" s="15">
        <v>5785520</v>
      </c>
      <c r="J7" s="30">
        <f>H7-I7</f>
        <v>2655579</v>
      </c>
    </row>
    <row r="8" spans="1:10" ht="12" customHeight="1" x14ac:dyDescent="0.25">
      <c r="A8" s="16" t="s">
        <v>12</v>
      </c>
      <c r="B8" s="32"/>
      <c r="C8" s="18"/>
      <c r="D8" s="33"/>
      <c r="E8" s="33"/>
      <c r="F8" s="34"/>
      <c r="G8" s="31"/>
      <c r="H8" s="33"/>
      <c r="I8" s="33"/>
      <c r="J8" s="34"/>
    </row>
    <row r="9" spans="1:10" x14ac:dyDescent="0.25">
      <c r="A9" s="35" t="s">
        <v>54</v>
      </c>
      <c r="B9" s="36" t="s">
        <v>55</v>
      </c>
      <c r="C9" s="37" t="s">
        <v>56</v>
      </c>
      <c r="D9" s="38">
        <v>3078780</v>
      </c>
      <c r="E9" s="38">
        <v>2240757.63</v>
      </c>
      <c r="F9" s="39">
        <f>D9-E9</f>
        <v>838022.37000000011</v>
      </c>
      <c r="G9" s="40"/>
      <c r="H9" s="38">
        <v>2916244</v>
      </c>
      <c r="I9" s="38">
        <v>2058257.46</v>
      </c>
      <c r="J9" s="39">
        <f>H9-I9</f>
        <v>857986.54</v>
      </c>
    </row>
    <row r="10" spans="1:10" ht="23.25" x14ac:dyDescent="0.25">
      <c r="A10" s="35" t="s">
        <v>57</v>
      </c>
      <c r="B10" s="36" t="s">
        <v>55</v>
      </c>
      <c r="C10" s="37" t="s">
        <v>58</v>
      </c>
      <c r="D10" s="38">
        <v>546800</v>
      </c>
      <c r="E10" s="38">
        <v>377724.51</v>
      </c>
      <c r="F10" s="39">
        <f t="shared" ref="F10:F32" si="0">D10-E10</f>
        <v>169075.49</v>
      </c>
      <c r="G10" s="40"/>
      <c r="H10" s="38">
        <v>558000</v>
      </c>
      <c r="I10" s="38">
        <v>435680.28</v>
      </c>
      <c r="J10" s="39">
        <f t="shared" ref="J10:J32" si="1">H10-I10</f>
        <v>122319.71999999997</v>
      </c>
    </row>
    <row r="11" spans="1:10" ht="34.5" x14ac:dyDescent="0.25">
      <c r="A11" s="35" t="s">
        <v>59</v>
      </c>
      <c r="B11" s="36" t="s">
        <v>55</v>
      </c>
      <c r="C11" s="37" t="s">
        <v>60</v>
      </c>
      <c r="D11" s="38">
        <v>45600</v>
      </c>
      <c r="E11" s="38">
        <v>22800</v>
      </c>
      <c r="F11" s="39">
        <f t="shared" si="0"/>
        <v>22800</v>
      </c>
      <c r="G11" s="40"/>
      <c r="H11" s="38">
        <v>45600</v>
      </c>
      <c r="I11" s="38">
        <v>22800</v>
      </c>
      <c r="J11" s="39">
        <f t="shared" si="1"/>
        <v>22800</v>
      </c>
    </row>
    <row r="12" spans="1:10" ht="34.5" x14ac:dyDescent="0.25">
      <c r="A12" s="35" t="s">
        <v>61</v>
      </c>
      <c r="B12" s="36" t="s">
        <v>55</v>
      </c>
      <c r="C12" s="37" t="s">
        <v>62</v>
      </c>
      <c r="D12" s="38">
        <v>1910830</v>
      </c>
      <c r="E12" s="38">
        <v>1405054.88</v>
      </c>
      <c r="F12" s="39">
        <f t="shared" si="0"/>
        <v>505775.12000000011</v>
      </c>
      <c r="G12" s="40"/>
      <c r="H12" s="38">
        <v>2066370</v>
      </c>
      <c r="I12" s="38">
        <v>1513661.74</v>
      </c>
      <c r="J12" s="39">
        <f t="shared" si="1"/>
        <v>552708.26</v>
      </c>
    </row>
    <row r="13" spans="1:10" x14ac:dyDescent="0.25">
      <c r="A13" s="35" t="s">
        <v>63</v>
      </c>
      <c r="B13" s="36" t="s">
        <v>55</v>
      </c>
      <c r="C13" s="37" t="s">
        <v>64</v>
      </c>
      <c r="D13" s="38">
        <v>0</v>
      </c>
      <c r="E13" s="38">
        <v>0</v>
      </c>
      <c r="F13" s="39">
        <f t="shared" si="0"/>
        <v>0</v>
      </c>
      <c r="G13" s="40"/>
      <c r="H13" s="38">
        <v>5174</v>
      </c>
      <c r="I13" s="38">
        <v>5174</v>
      </c>
      <c r="J13" s="39">
        <f t="shared" si="1"/>
        <v>0</v>
      </c>
    </row>
    <row r="14" spans="1:10" x14ac:dyDescent="0.25">
      <c r="A14" s="35" t="s">
        <v>65</v>
      </c>
      <c r="B14" s="36" t="s">
        <v>55</v>
      </c>
      <c r="C14" s="37" t="s">
        <v>66</v>
      </c>
      <c r="D14" s="38">
        <v>50000</v>
      </c>
      <c r="E14" s="38">
        <v>0</v>
      </c>
      <c r="F14" s="39">
        <f t="shared" si="0"/>
        <v>50000</v>
      </c>
      <c r="G14" s="40"/>
      <c r="H14" s="38">
        <v>40700</v>
      </c>
      <c r="I14" s="38">
        <v>0</v>
      </c>
      <c r="J14" s="39">
        <f t="shared" si="1"/>
        <v>40700</v>
      </c>
    </row>
    <row r="15" spans="1:10" x14ac:dyDescent="0.25">
      <c r="A15" s="35" t="s">
        <v>67</v>
      </c>
      <c r="B15" s="36" t="s">
        <v>55</v>
      </c>
      <c r="C15" s="37" t="s">
        <v>68</v>
      </c>
      <c r="D15" s="38">
        <v>525550</v>
      </c>
      <c r="E15" s="38">
        <v>435178.23999999999</v>
      </c>
      <c r="F15" s="39">
        <f t="shared" si="0"/>
        <v>90371.760000000009</v>
      </c>
      <c r="G15" s="40"/>
      <c r="H15" s="38">
        <v>200400</v>
      </c>
      <c r="I15" s="38">
        <v>80941.440000000002</v>
      </c>
      <c r="J15" s="39">
        <f t="shared" si="1"/>
        <v>119458.56</v>
      </c>
    </row>
    <row r="16" spans="1:10" x14ac:dyDescent="0.25">
      <c r="A16" s="35" t="s">
        <v>69</v>
      </c>
      <c r="B16" s="36" t="s">
        <v>55</v>
      </c>
      <c r="C16" s="37" t="s">
        <v>70</v>
      </c>
      <c r="D16" s="38">
        <v>61000</v>
      </c>
      <c r="E16" s="38">
        <v>38052.14</v>
      </c>
      <c r="F16" s="39">
        <f t="shared" si="0"/>
        <v>22947.86</v>
      </c>
      <c r="G16" s="40"/>
      <c r="H16" s="38">
        <v>60600</v>
      </c>
      <c r="I16" s="38">
        <v>43410.91</v>
      </c>
      <c r="J16" s="39">
        <f t="shared" si="1"/>
        <v>17189.089999999997</v>
      </c>
    </row>
    <row r="17" spans="1:10" x14ac:dyDescent="0.25">
      <c r="A17" s="35" t="s">
        <v>71</v>
      </c>
      <c r="B17" s="36" t="s">
        <v>55</v>
      </c>
      <c r="C17" s="37" t="s">
        <v>72</v>
      </c>
      <c r="D17" s="38">
        <v>61000</v>
      </c>
      <c r="E17" s="38">
        <v>38052.14</v>
      </c>
      <c r="F17" s="39">
        <f t="shared" si="0"/>
        <v>22947.86</v>
      </c>
      <c r="G17" s="40"/>
      <c r="H17" s="38">
        <v>60600</v>
      </c>
      <c r="I17" s="38">
        <v>43410.91</v>
      </c>
      <c r="J17" s="39">
        <f t="shared" si="1"/>
        <v>17189.089999999997</v>
      </c>
    </row>
    <row r="18" spans="1:10" ht="23.25" x14ac:dyDescent="0.25">
      <c r="A18" s="35" t="s">
        <v>73</v>
      </c>
      <c r="B18" s="36" t="s">
        <v>55</v>
      </c>
      <c r="C18" s="37" t="s">
        <v>74</v>
      </c>
      <c r="D18" s="38">
        <v>110320</v>
      </c>
      <c r="E18" s="38">
        <v>97786</v>
      </c>
      <c r="F18" s="39">
        <f t="shared" si="0"/>
        <v>12534</v>
      </c>
      <c r="G18" s="40"/>
      <c r="H18" s="38">
        <v>110320</v>
      </c>
      <c r="I18" s="38">
        <v>52401.35</v>
      </c>
      <c r="J18" s="39">
        <f t="shared" si="1"/>
        <v>57918.65</v>
      </c>
    </row>
    <row r="19" spans="1:10" ht="23.25" x14ac:dyDescent="0.25">
      <c r="A19" s="35" t="s">
        <v>75</v>
      </c>
      <c r="B19" s="36" t="s">
        <v>55</v>
      </c>
      <c r="C19" s="37" t="s">
        <v>76</v>
      </c>
      <c r="D19" s="38">
        <v>34920</v>
      </c>
      <c r="E19" s="38">
        <v>26190</v>
      </c>
      <c r="F19" s="39">
        <f t="shared" si="0"/>
        <v>8730</v>
      </c>
      <c r="G19" s="40"/>
      <c r="H19" s="38">
        <v>34920</v>
      </c>
      <c r="I19" s="38">
        <v>17460</v>
      </c>
      <c r="J19" s="39">
        <f t="shared" si="1"/>
        <v>17460</v>
      </c>
    </row>
    <row r="20" spans="1:10" x14ac:dyDescent="0.25">
      <c r="A20" s="35" t="s">
        <v>77</v>
      </c>
      <c r="B20" s="36" t="s">
        <v>55</v>
      </c>
      <c r="C20" s="37" t="s">
        <v>78</v>
      </c>
      <c r="D20" s="38">
        <v>75400</v>
      </c>
      <c r="E20" s="38">
        <v>71596.3</v>
      </c>
      <c r="F20" s="39">
        <f t="shared" si="0"/>
        <v>3803.6999999999971</v>
      </c>
      <c r="G20" s="40"/>
      <c r="H20" s="38">
        <v>75400</v>
      </c>
      <c r="I20" s="38">
        <v>34941.35</v>
      </c>
      <c r="J20" s="39">
        <f t="shared" si="1"/>
        <v>40458.65</v>
      </c>
    </row>
    <row r="21" spans="1:10" x14ac:dyDescent="0.25">
      <c r="A21" s="35" t="s">
        <v>79</v>
      </c>
      <c r="B21" s="36" t="s">
        <v>55</v>
      </c>
      <c r="C21" s="37" t="s">
        <v>80</v>
      </c>
      <c r="D21" s="38">
        <v>525100</v>
      </c>
      <c r="E21" s="38">
        <v>377695.1</v>
      </c>
      <c r="F21" s="39">
        <f t="shared" si="0"/>
        <v>147404.90000000002</v>
      </c>
      <c r="G21" s="40"/>
      <c r="H21" s="38">
        <v>455500</v>
      </c>
      <c r="I21" s="38">
        <v>438472.7</v>
      </c>
      <c r="J21" s="39">
        <f t="shared" si="1"/>
        <v>17027.299999999988</v>
      </c>
    </row>
    <row r="22" spans="1:10" x14ac:dyDescent="0.25">
      <c r="A22" s="35" t="s">
        <v>81</v>
      </c>
      <c r="B22" s="36" t="s">
        <v>55</v>
      </c>
      <c r="C22" s="37" t="s">
        <v>82</v>
      </c>
      <c r="D22" s="38">
        <v>344300</v>
      </c>
      <c r="E22" s="38">
        <v>344295.1</v>
      </c>
      <c r="F22" s="39">
        <f t="shared" si="0"/>
        <v>4.9000000000232831</v>
      </c>
      <c r="G22" s="40"/>
      <c r="H22" s="38">
        <v>421500</v>
      </c>
      <c r="I22" s="38">
        <v>421472.7</v>
      </c>
      <c r="J22" s="39">
        <f t="shared" si="1"/>
        <v>27.299999999988358</v>
      </c>
    </row>
    <row r="23" spans="1:10" x14ac:dyDescent="0.25">
      <c r="A23" s="35" t="s">
        <v>83</v>
      </c>
      <c r="B23" s="36" t="s">
        <v>55</v>
      </c>
      <c r="C23" s="37" t="s">
        <v>84</v>
      </c>
      <c r="D23" s="38">
        <v>180800</v>
      </c>
      <c r="E23" s="38">
        <v>33400</v>
      </c>
      <c r="F23" s="39">
        <f t="shared" si="0"/>
        <v>147400</v>
      </c>
      <c r="G23" s="40"/>
      <c r="H23" s="38">
        <v>34000</v>
      </c>
      <c r="I23" s="38">
        <v>17000</v>
      </c>
      <c r="J23" s="39">
        <f t="shared" si="1"/>
        <v>17000</v>
      </c>
    </row>
    <row r="24" spans="1:10" x14ac:dyDescent="0.25">
      <c r="A24" s="35" t="s">
        <v>85</v>
      </c>
      <c r="B24" s="36" t="s">
        <v>55</v>
      </c>
      <c r="C24" s="37" t="s">
        <v>86</v>
      </c>
      <c r="D24" s="38">
        <v>1401508</v>
      </c>
      <c r="E24" s="38">
        <v>979302.47</v>
      </c>
      <c r="F24" s="39">
        <f t="shared" si="0"/>
        <v>422205.53</v>
      </c>
      <c r="G24" s="40"/>
      <c r="H24" s="38">
        <v>1202100</v>
      </c>
      <c r="I24" s="38">
        <v>592015.66</v>
      </c>
      <c r="J24" s="39">
        <f t="shared" si="1"/>
        <v>610084.34</v>
      </c>
    </row>
    <row r="25" spans="1:10" x14ac:dyDescent="0.25">
      <c r="A25" s="35" t="s">
        <v>87</v>
      </c>
      <c r="B25" s="36" t="s">
        <v>55</v>
      </c>
      <c r="C25" s="37" t="s">
        <v>88</v>
      </c>
      <c r="D25" s="38">
        <v>473808</v>
      </c>
      <c r="E25" s="38">
        <v>291748.96999999997</v>
      </c>
      <c r="F25" s="39">
        <f t="shared" si="0"/>
        <v>182059.03000000003</v>
      </c>
      <c r="G25" s="40"/>
      <c r="H25" s="38">
        <v>467600</v>
      </c>
      <c r="I25" s="38">
        <v>273893.78999999998</v>
      </c>
      <c r="J25" s="39">
        <f t="shared" si="1"/>
        <v>193706.21000000002</v>
      </c>
    </row>
    <row r="26" spans="1:10" x14ac:dyDescent="0.25">
      <c r="A26" s="35" t="s">
        <v>89</v>
      </c>
      <c r="B26" s="36" t="s">
        <v>55</v>
      </c>
      <c r="C26" s="37" t="s">
        <v>90</v>
      </c>
      <c r="D26" s="38">
        <v>927700</v>
      </c>
      <c r="E26" s="38">
        <v>687553.5</v>
      </c>
      <c r="F26" s="39">
        <f t="shared" si="0"/>
        <v>240146.5</v>
      </c>
      <c r="G26" s="40"/>
      <c r="H26" s="38">
        <v>734500</v>
      </c>
      <c r="I26" s="38">
        <v>318121.87</v>
      </c>
      <c r="J26" s="39">
        <f t="shared" si="1"/>
        <v>416378.13</v>
      </c>
    </row>
    <row r="27" spans="1:10" x14ac:dyDescent="0.25">
      <c r="A27" s="35" t="s">
        <v>140</v>
      </c>
      <c r="B27" s="36" t="s">
        <v>55</v>
      </c>
      <c r="C27" s="37" t="s">
        <v>141</v>
      </c>
      <c r="D27" s="38">
        <v>13500</v>
      </c>
      <c r="E27" s="38">
        <v>13500</v>
      </c>
      <c r="F27" s="39">
        <f t="shared" si="0"/>
        <v>0</v>
      </c>
      <c r="G27" s="40"/>
      <c r="H27" s="38">
        <v>7000</v>
      </c>
      <c r="I27" s="38">
        <v>0</v>
      </c>
      <c r="J27" s="39">
        <f t="shared" si="1"/>
        <v>7000</v>
      </c>
    </row>
    <row r="28" spans="1:10" x14ac:dyDescent="0.25">
      <c r="A28" s="35" t="s">
        <v>91</v>
      </c>
      <c r="B28" s="36" t="s">
        <v>55</v>
      </c>
      <c r="C28" s="37" t="s">
        <v>92</v>
      </c>
      <c r="D28" s="38">
        <v>3377841</v>
      </c>
      <c r="E28" s="38">
        <v>2690341</v>
      </c>
      <c r="F28" s="39">
        <f t="shared" si="0"/>
        <v>687500</v>
      </c>
      <c r="G28" s="40"/>
      <c r="H28" s="38">
        <v>3513335</v>
      </c>
      <c r="I28" s="38">
        <v>2587462</v>
      </c>
      <c r="J28" s="39">
        <f t="shared" si="1"/>
        <v>925873</v>
      </c>
    </row>
    <row r="29" spans="1:10" x14ac:dyDescent="0.25">
      <c r="A29" s="35" t="s">
        <v>93</v>
      </c>
      <c r="B29" s="36" t="s">
        <v>55</v>
      </c>
      <c r="C29" s="37" t="s">
        <v>94</v>
      </c>
      <c r="D29" s="38">
        <v>3377841</v>
      </c>
      <c r="E29" s="38">
        <v>2690341</v>
      </c>
      <c r="F29" s="39">
        <f t="shared" si="0"/>
        <v>687500</v>
      </c>
      <c r="G29" s="40"/>
      <c r="H29" s="38">
        <v>3513335</v>
      </c>
      <c r="I29" s="38">
        <v>2587462</v>
      </c>
      <c r="J29" s="39">
        <f t="shared" si="1"/>
        <v>925873</v>
      </c>
    </row>
    <row r="30" spans="1:10" x14ac:dyDescent="0.25">
      <c r="A30" s="35" t="s">
        <v>95</v>
      </c>
      <c r="B30" s="36" t="s">
        <v>55</v>
      </c>
      <c r="C30" s="37" t="s">
        <v>96</v>
      </c>
      <c r="D30" s="38">
        <v>12000</v>
      </c>
      <c r="E30" s="38">
        <v>9000</v>
      </c>
      <c r="F30" s="39">
        <f t="shared" si="0"/>
        <v>3000</v>
      </c>
      <c r="G30" s="40"/>
      <c r="H30" s="38">
        <v>168000</v>
      </c>
      <c r="I30" s="38">
        <v>13500</v>
      </c>
      <c r="J30" s="39">
        <f t="shared" si="1"/>
        <v>154500</v>
      </c>
    </row>
    <row r="31" spans="1:10" x14ac:dyDescent="0.25">
      <c r="A31" s="35" t="s">
        <v>97</v>
      </c>
      <c r="B31" s="36" t="s">
        <v>55</v>
      </c>
      <c r="C31" s="37" t="s">
        <v>98</v>
      </c>
      <c r="D31" s="38">
        <v>12000</v>
      </c>
      <c r="E31" s="38">
        <v>9000</v>
      </c>
      <c r="F31" s="39">
        <f t="shared" si="0"/>
        <v>3000</v>
      </c>
      <c r="G31" s="40"/>
      <c r="H31" s="38">
        <v>18000</v>
      </c>
      <c r="I31" s="38">
        <v>13500</v>
      </c>
      <c r="J31" s="39">
        <f t="shared" si="1"/>
        <v>4500</v>
      </c>
    </row>
    <row r="32" spans="1:10" x14ac:dyDescent="0.25">
      <c r="A32" s="35" t="s">
        <v>99</v>
      </c>
      <c r="B32" s="36" t="s">
        <v>55</v>
      </c>
      <c r="C32" s="37" t="s">
        <v>100</v>
      </c>
      <c r="D32" s="38">
        <v>0</v>
      </c>
      <c r="E32" s="38"/>
      <c r="F32" s="39">
        <f t="shared" si="0"/>
        <v>0</v>
      </c>
      <c r="G32" s="40"/>
      <c r="H32" s="38">
        <v>150000</v>
      </c>
      <c r="I32" s="38"/>
      <c r="J32" s="39">
        <f t="shared" si="1"/>
        <v>150000</v>
      </c>
    </row>
    <row r="33" spans="1:10" x14ac:dyDescent="0.25">
      <c r="A33" s="35" t="s">
        <v>149</v>
      </c>
      <c r="B33" s="36" t="s">
        <v>55</v>
      </c>
      <c r="C33" s="37" t="s">
        <v>151</v>
      </c>
      <c r="D33" s="38">
        <v>0</v>
      </c>
      <c r="E33" s="38">
        <v>0</v>
      </c>
      <c r="F33" s="39">
        <f t="shared" ref="F33:F34" si="2">D33-E33</f>
        <v>0</v>
      </c>
      <c r="G33" s="40"/>
      <c r="H33" s="38">
        <v>8000</v>
      </c>
      <c r="I33" s="38">
        <v>0</v>
      </c>
      <c r="J33" s="39">
        <f t="shared" ref="J33:J34" si="3">H33-I33</f>
        <v>8000</v>
      </c>
    </row>
    <row r="34" spans="1:10" ht="15.75" thickBot="1" x14ac:dyDescent="0.3">
      <c r="A34" s="35" t="s">
        <v>150</v>
      </c>
      <c r="B34" s="36" t="s">
        <v>55</v>
      </c>
      <c r="C34" s="37" t="s">
        <v>152</v>
      </c>
      <c r="D34" s="38">
        <v>0</v>
      </c>
      <c r="E34" s="38">
        <v>0</v>
      </c>
      <c r="F34" s="39">
        <f t="shared" si="2"/>
        <v>0</v>
      </c>
      <c r="G34" s="40"/>
      <c r="H34" s="38">
        <v>8000</v>
      </c>
      <c r="I34" s="38">
        <v>0</v>
      </c>
      <c r="J34" s="39">
        <f t="shared" si="3"/>
        <v>8000</v>
      </c>
    </row>
    <row r="35" spans="1:10" ht="17.25" customHeight="1" thickBot="1" x14ac:dyDescent="0.3">
      <c r="A35" s="41" t="s">
        <v>101</v>
      </c>
      <c r="B35" s="42" t="s">
        <v>102</v>
      </c>
      <c r="C35" s="43" t="s">
        <v>11</v>
      </c>
      <c r="D35" s="44">
        <v>-1679063</v>
      </c>
      <c r="E35" s="44">
        <v>-553508.48</v>
      </c>
      <c r="F35" s="45" t="s">
        <v>11</v>
      </c>
      <c r="G35" s="46"/>
      <c r="H35" s="44">
        <v>-1112004</v>
      </c>
      <c r="I35" s="44">
        <v>-860201.15</v>
      </c>
      <c r="J35" s="45" t="s">
        <v>11</v>
      </c>
    </row>
    <row r="36" spans="1:10" ht="15" customHeight="1" x14ac:dyDescent="0.25">
      <c r="A36" s="47"/>
      <c r="B36" s="48"/>
      <c r="C36" s="48"/>
      <c r="D36" s="48"/>
      <c r="E36" s="48"/>
      <c r="F36" s="48"/>
      <c r="G36" s="4"/>
    </row>
  </sheetData>
  <mergeCells count="13">
    <mergeCell ref="F3:F5"/>
    <mergeCell ref="H3:H5"/>
    <mergeCell ref="I3:I5"/>
    <mergeCell ref="J3:J5"/>
    <mergeCell ref="A1:J1"/>
    <mergeCell ref="D2:F2"/>
    <mergeCell ref="H2:J2"/>
    <mergeCell ref="A2:C2"/>
    <mergeCell ref="A3:A5"/>
    <mergeCell ref="B3:B5"/>
    <mergeCell ref="C3:C5"/>
    <mergeCell ref="D3:D5"/>
    <mergeCell ref="E3:E5"/>
  </mergeCells>
  <pageMargins left="0.39374999999999999" right="0.39374999999999999" top="0.39374999999999999" bottom="0.39374999999999999" header="0" footer="0"/>
  <pageSetup paperSize="9" scale="8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40"/>
  <sheetViews>
    <sheetView workbookViewId="0">
      <selection activeCell="G37" sqref="A1:G37"/>
    </sheetView>
  </sheetViews>
  <sheetFormatPr defaultRowHeight="15" x14ac:dyDescent="0.25"/>
  <cols>
    <col min="1" max="1" width="50.7109375" style="1" customWidth="1"/>
    <col min="2" max="2" width="13.28515625" style="1" customWidth="1"/>
    <col min="3" max="3" width="27.28515625" style="1" customWidth="1"/>
    <col min="4" max="6" width="19.85546875" style="1" customWidth="1"/>
    <col min="7" max="7" width="9.140625" style="1" customWidth="1"/>
    <col min="8" max="16384" width="9.140625" style="1"/>
  </cols>
  <sheetData>
    <row r="1" spans="1:7" ht="15" customHeight="1" x14ac:dyDescent="0.25">
      <c r="A1" s="49"/>
      <c r="B1" s="50"/>
      <c r="C1" s="51"/>
      <c r="D1" s="6"/>
      <c r="E1" s="52"/>
      <c r="F1" s="24" t="s">
        <v>103</v>
      </c>
      <c r="G1" s="4"/>
    </row>
    <row r="2" spans="1:7" ht="14.1" customHeight="1" x14ac:dyDescent="0.25">
      <c r="A2" s="165" t="s">
        <v>104</v>
      </c>
      <c r="B2" s="165"/>
      <c r="C2" s="165"/>
      <c r="D2" s="165"/>
      <c r="E2" s="165"/>
      <c r="F2" s="165"/>
      <c r="G2" s="4"/>
    </row>
    <row r="3" spans="1:7" ht="12" customHeight="1" x14ac:dyDescent="0.25">
      <c r="A3" s="53"/>
      <c r="B3" s="54"/>
      <c r="C3" s="55"/>
      <c r="D3" s="56"/>
      <c r="E3" s="57"/>
      <c r="F3" s="58"/>
      <c r="G3" s="4"/>
    </row>
    <row r="4" spans="1:7" ht="13.5" customHeight="1" x14ac:dyDescent="0.25">
      <c r="A4" s="197" t="s">
        <v>0</v>
      </c>
      <c r="B4" s="197" t="s">
        <v>1</v>
      </c>
      <c r="C4" s="197" t="s">
        <v>105</v>
      </c>
      <c r="D4" s="197" t="s">
        <v>3</v>
      </c>
      <c r="E4" s="197" t="s">
        <v>4</v>
      </c>
      <c r="F4" s="197" t="s">
        <v>5</v>
      </c>
      <c r="G4" s="4"/>
    </row>
    <row r="5" spans="1:7" ht="12" customHeight="1" x14ac:dyDescent="0.25">
      <c r="A5" s="198"/>
      <c r="B5" s="198"/>
      <c r="C5" s="198"/>
      <c r="D5" s="198"/>
      <c r="E5" s="198"/>
      <c r="F5" s="198"/>
      <c r="G5" s="4"/>
    </row>
    <row r="6" spans="1:7" ht="12" customHeight="1" x14ac:dyDescent="0.25">
      <c r="A6" s="198"/>
      <c r="B6" s="198"/>
      <c r="C6" s="198"/>
      <c r="D6" s="198"/>
      <c r="E6" s="198"/>
      <c r="F6" s="198"/>
      <c r="G6" s="4"/>
    </row>
    <row r="7" spans="1:7" ht="11.25" customHeight="1" x14ac:dyDescent="0.25">
      <c r="A7" s="198"/>
      <c r="B7" s="198"/>
      <c r="C7" s="198"/>
      <c r="D7" s="198"/>
      <c r="E7" s="198"/>
      <c r="F7" s="198"/>
      <c r="G7" s="4"/>
    </row>
    <row r="8" spans="1:7" ht="10.5" customHeight="1" x14ac:dyDescent="0.25">
      <c r="A8" s="175"/>
      <c r="B8" s="175"/>
      <c r="C8" s="175"/>
      <c r="D8" s="175"/>
      <c r="E8" s="175"/>
      <c r="F8" s="175"/>
      <c r="G8" s="4"/>
    </row>
    <row r="9" spans="1:7" ht="12" customHeight="1" thickBot="1" x14ac:dyDescent="0.3">
      <c r="A9" s="9">
        <v>1</v>
      </c>
      <c r="B9" s="10">
        <v>2</v>
      </c>
      <c r="C9" s="26">
        <v>3</v>
      </c>
      <c r="D9" s="27" t="s">
        <v>6</v>
      </c>
      <c r="E9" s="27" t="s">
        <v>7</v>
      </c>
      <c r="F9" s="27" t="s">
        <v>8</v>
      </c>
      <c r="G9" s="4"/>
    </row>
    <row r="10" spans="1:7" ht="18" customHeight="1" x14ac:dyDescent="0.25">
      <c r="A10" s="41" t="s">
        <v>106</v>
      </c>
      <c r="B10" s="59">
        <v>500</v>
      </c>
      <c r="C10" s="60" t="s">
        <v>11</v>
      </c>
      <c r="D10" s="15">
        <v>968350</v>
      </c>
      <c r="E10" s="15">
        <v>228921.31</v>
      </c>
      <c r="F10" s="30">
        <v>739428.69</v>
      </c>
      <c r="G10" s="4"/>
    </row>
    <row r="11" spans="1:7" ht="12" customHeight="1" x14ac:dyDescent="0.25">
      <c r="A11" s="61" t="s">
        <v>12</v>
      </c>
      <c r="B11" s="62"/>
      <c r="C11" s="63"/>
      <c r="D11" s="64"/>
      <c r="E11" s="64"/>
      <c r="F11" s="65"/>
      <c r="G11" s="4"/>
    </row>
    <row r="12" spans="1:7" ht="18" customHeight="1" x14ac:dyDescent="0.25">
      <c r="A12" s="66" t="s">
        <v>107</v>
      </c>
      <c r="B12" s="62">
        <v>520</v>
      </c>
      <c r="C12" s="63" t="s">
        <v>11</v>
      </c>
      <c r="D12" s="67" t="s">
        <v>21</v>
      </c>
      <c r="E12" s="67" t="s">
        <v>21</v>
      </c>
      <c r="F12" s="68" t="s">
        <v>21</v>
      </c>
      <c r="G12" s="4"/>
    </row>
    <row r="13" spans="1:7" ht="12" customHeight="1" x14ac:dyDescent="0.25">
      <c r="A13" s="69" t="s">
        <v>108</v>
      </c>
      <c r="B13" s="62"/>
      <c r="C13" s="63"/>
      <c r="D13" s="64"/>
      <c r="E13" s="64"/>
      <c r="F13" s="65"/>
      <c r="G13" s="4"/>
    </row>
    <row r="14" spans="1:7" ht="14.1" customHeight="1" x14ac:dyDescent="0.25">
      <c r="A14" s="70" t="s">
        <v>109</v>
      </c>
      <c r="B14" s="62">
        <v>620</v>
      </c>
      <c r="C14" s="63" t="s">
        <v>11</v>
      </c>
      <c r="D14" s="67" t="s">
        <v>21</v>
      </c>
      <c r="E14" s="67" t="s">
        <v>21</v>
      </c>
      <c r="F14" s="68" t="s">
        <v>21</v>
      </c>
      <c r="G14" s="4"/>
    </row>
    <row r="15" spans="1:7" ht="12.95" customHeight="1" x14ac:dyDescent="0.25">
      <c r="A15" s="71" t="s">
        <v>108</v>
      </c>
      <c r="B15" s="62"/>
      <c r="C15" s="63"/>
      <c r="D15" s="64"/>
      <c r="E15" s="64"/>
      <c r="F15" s="65"/>
      <c r="G15" s="4"/>
    </row>
    <row r="16" spans="1:7" ht="14.1" customHeight="1" x14ac:dyDescent="0.25">
      <c r="A16" s="70" t="s">
        <v>110</v>
      </c>
      <c r="B16" s="62">
        <v>700</v>
      </c>
      <c r="C16" s="63" t="s">
        <v>111</v>
      </c>
      <c r="D16" s="67">
        <v>968350</v>
      </c>
      <c r="E16" s="67">
        <v>228921.31</v>
      </c>
      <c r="F16" s="68">
        <v>739428.69</v>
      </c>
      <c r="G16" s="4"/>
    </row>
    <row r="17" spans="1:7" ht="14.1" customHeight="1" x14ac:dyDescent="0.25">
      <c r="A17" s="70" t="s">
        <v>112</v>
      </c>
      <c r="B17" s="62">
        <v>710</v>
      </c>
      <c r="C17" s="63" t="s">
        <v>113</v>
      </c>
      <c r="D17" s="67">
        <v>-7201710</v>
      </c>
      <c r="E17" s="67">
        <v>-1939945.26</v>
      </c>
      <c r="F17" s="72" t="s">
        <v>114</v>
      </c>
      <c r="G17" s="4"/>
    </row>
    <row r="18" spans="1:7" x14ac:dyDescent="0.25">
      <c r="A18" s="35" t="s">
        <v>115</v>
      </c>
      <c r="B18" s="62">
        <v>710</v>
      </c>
      <c r="C18" s="63" t="s">
        <v>116</v>
      </c>
      <c r="D18" s="67">
        <v>-7201710</v>
      </c>
      <c r="E18" s="67">
        <v>-1939945.26</v>
      </c>
      <c r="F18" s="72" t="s">
        <v>114</v>
      </c>
      <c r="G18" s="4"/>
    </row>
    <row r="19" spans="1:7" x14ac:dyDescent="0.25">
      <c r="A19" s="35" t="s">
        <v>117</v>
      </c>
      <c r="B19" s="62">
        <v>710</v>
      </c>
      <c r="C19" s="63" t="s">
        <v>118</v>
      </c>
      <c r="D19" s="67">
        <v>-7201710</v>
      </c>
      <c r="E19" s="67">
        <v>-1939945.26</v>
      </c>
      <c r="F19" s="72" t="s">
        <v>114</v>
      </c>
      <c r="G19" s="4"/>
    </row>
    <row r="20" spans="1:7" ht="23.25" x14ac:dyDescent="0.25">
      <c r="A20" s="35" t="s">
        <v>119</v>
      </c>
      <c r="B20" s="62">
        <v>710</v>
      </c>
      <c r="C20" s="63" t="s">
        <v>120</v>
      </c>
      <c r="D20" s="67">
        <v>-7201710</v>
      </c>
      <c r="E20" s="67">
        <v>-1939945.26</v>
      </c>
      <c r="F20" s="72" t="s">
        <v>114</v>
      </c>
      <c r="G20" s="4"/>
    </row>
    <row r="21" spans="1:7" ht="14.1" customHeight="1" x14ac:dyDescent="0.25">
      <c r="A21" s="70" t="s">
        <v>121</v>
      </c>
      <c r="B21" s="62">
        <v>720</v>
      </c>
      <c r="C21" s="63" t="s">
        <v>122</v>
      </c>
      <c r="D21" s="67">
        <v>8170060</v>
      </c>
      <c r="E21" s="67">
        <v>2168866.5699999998</v>
      </c>
      <c r="F21" s="72" t="s">
        <v>114</v>
      </c>
      <c r="G21" s="4"/>
    </row>
    <row r="22" spans="1:7" x14ac:dyDescent="0.25">
      <c r="A22" s="35" t="s">
        <v>123</v>
      </c>
      <c r="B22" s="62">
        <v>720</v>
      </c>
      <c r="C22" s="73" t="s">
        <v>124</v>
      </c>
      <c r="D22" s="67">
        <v>8170060</v>
      </c>
      <c r="E22" s="67">
        <v>2168866.5699999998</v>
      </c>
      <c r="F22" s="72" t="s">
        <v>114</v>
      </c>
      <c r="G22" s="4"/>
    </row>
    <row r="23" spans="1:7" x14ac:dyDescent="0.25">
      <c r="A23" s="35" t="s">
        <v>125</v>
      </c>
      <c r="B23" s="62">
        <v>720</v>
      </c>
      <c r="C23" s="73" t="s">
        <v>126</v>
      </c>
      <c r="D23" s="67">
        <v>8170060</v>
      </c>
      <c r="E23" s="67">
        <v>2168866.5699999998</v>
      </c>
      <c r="F23" s="72" t="s">
        <v>114</v>
      </c>
      <c r="G23" s="4"/>
    </row>
    <row r="24" spans="1:7" ht="23.25" x14ac:dyDescent="0.25">
      <c r="A24" s="35" t="s">
        <v>127</v>
      </c>
      <c r="B24" s="62">
        <v>720</v>
      </c>
      <c r="C24" s="73" t="s">
        <v>128</v>
      </c>
      <c r="D24" s="67">
        <v>8170060</v>
      </c>
      <c r="E24" s="67">
        <v>2168866.5699999998</v>
      </c>
      <c r="F24" s="72" t="s">
        <v>114</v>
      </c>
      <c r="G24" s="4"/>
    </row>
    <row r="25" spans="1:7" ht="9.9499999999999993" customHeight="1" x14ac:dyDescent="0.25">
      <c r="A25" s="74"/>
      <c r="B25" s="75"/>
      <c r="C25" s="75"/>
      <c r="D25" s="76"/>
      <c r="E25" s="77"/>
      <c r="F25" s="77"/>
      <c r="G25" s="4"/>
    </row>
    <row r="26" spans="1:7" ht="9.9499999999999993" customHeight="1" x14ac:dyDescent="0.25">
      <c r="A26" s="5" t="s">
        <v>129</v>
      </c>
      <c r="B26" s="193"/>
      <c r="C26" s="194"/>
      <c r="D26" s="78"/>
      <c r="E26" s="79"/>
      <c r="F26" s="79"/>
      <c r="G26" s="4"/>
    </row>
    <row r="27" spans="1:7" ht="9.9499999999999993" customHeight="1" x14ac:dyDescent="0.25">
      <c r="A27" s="80" t="s">
        <v>130</v>
      </c>
      <c r="B27" s="189" t="s">
        <v>131</v>
      </c>
      <c r="C27" s="190"/>
      <c r="D27" s="81"/>
      <c r="E27" s="82"/>
      <c r="F27" s="82"/>
      <c r="G27" s="4"/>
    </row>
    <row r="28" spans="1:7" ht="9.9499999999999993" customHeight="1" x14ac:dyDescent="0.25">
      <c r="A28" s="83"/>
      <c r="B28" s="84"/>
      <c r="C28" s="85"/>
      <c r="D28" s="79"/>
      <c r="E28" s="79"/>
      <c r="F28" s="79"/>
      <c r="G28" s="4"/>
    </row>
    <row r="29" spans="1:7" ht="12" customHeight="1" x14ac:dyDescent="0.25">
      <c r="A29" s="83"/>
      <c r="B29" s="84"/>
      <c r="C29" s="85"/>
      <c r="D29" s="79"/>
      <c r="E29" s="79"/>
      <c r="F29" s="79"/>
      <c r="G29" s="4"/>
    </row>
    <row r="30" spans="1:7" ht="13.5" customHeight="1" x14ac:dyDescent="0.25">
      <c r="A30" s="78" t="s">
        <v>132</v>
      </c>
      <c r="B30" s="51"/>
      <c r="C30" s="85"/>
      <c r="D30" s="51"/>
      <c r="E30" s="51"/>
      <c r="F30" s="79"/>
      <c r="G30" s="4"/>
    </row>
    <row r="31" spans="1:7" ht="11.1" customHeight="1" x14ac:dyDescent="0.25">
      <c r="A31" s="3" t="s">
        <v>133</v>
      </c>
      <c r="B31" s="195"/>
      <c r="C31" s="196"/>
      <c r="D31" s="3"/>
      <c r="E31" s="3"/>
      <c r="F31" s="3"/>
      <c r="G31" s="4"/>
    </row>
    <row r="32" spans="1:7" ht="11.1" customHeight="1" x14ac:dyDescent="0.25">
      <c r="A32" s="80" t="s">
        <v>134</v>
      </c>
      <c r="B32" s="189" t="s">
        <v>131</v>
      </c>
      <c r="C32" s="190"/>
      <c r="D32" s="3"/>
      <c r="E32" s="3"/>
      <c r="F32" s="3"/>
      <c r="G32" s="4"/>
    </row>
    <row r="33" spans="1:7" ht="17.100000000000001" customHeight="1" x14ac:dyDescent="0.25">
      <c r="A33" s="3"/>
      <c r="B33" s="86"/>
      <c r="C33" s="85"/>
      <c r="D33" s="3"/>
      <c r="E33" s="3"/>
      <c r="F33" s="3"/>
      <c r="G33" s="4"/>
    </row>
    <row r="34" spans="1:7" ht="17.100000000000001" customHeight="1" x14ac:dyDescent="0.25">
      <c r="A34" s="5" t="s">
        <v>135</v>
      </c>
      <c r="B34" s="193"/>
      <c r="C34" s="194"/>
      <c r="D34" s="3"/>
      <c r="E34" s="3"/>
      <c r="F34" s="3"/>
      <c r="G34" s="4"/>
    </row>
    <row r="35" spans="1:7" ht="12" customHeight="1" x14ac:dyDescent="0.25">
      <c r="A35" s="80" t="s">
        <v>136</v>
      </c>
      <c r="B35" s="189" t="s">
        <v>131</v>
      </c>
      <c r="C35" s="190"/>
      <c r="D35" s="4"/>
      <c r="E35" s="3"/>
      <c r="F35" s="3"/>
      <c r="G35" s="4"/>
    </row>
    <row r="36" spans="1:7" ht="17.100000000000001" customHeight="1" x14ac:dyDescent="0.25">
      <c r="A36" s="5"/>
      <c r="B36" s="5"/>
      <c r="C36" s="5"/>
      <c r="D36" s="85"/>
      <c r="E36" s="3"/>
      <c r="F36" s="3"/>
      <c r="G36" s="4"/>
    </row>
    <row r="37" spans="1:7" ht="17.100000000000001" customHeight="1" x14ac:dyDescent="0.25">
      <c r="A37" s="5" t="s">
        <v>137</v>
      </c>
      <c r="B37" s="83"/>
      <c r="C37" s="83"/>
      <c r="D37" s="85"/>
      <c r="E37" s="2"/>
      <c r="F37" s="2"/>
      <c r="G37" s="4"/>
    </row>
    <row r="38" spans="1:7" hidden="1" x14ac:dyDescent="0.25">
      <c r="A38" s="87" t="s">
        <v>138</v>
      </c>
      <c r="B38" s="87"/>
      <c r="C38" s="87"/>
      <c r="D38" s="87"/>
      <c r="E38" s="87"/>
      <c r="F38" s="87"/>
      <c r="G38" s="4"/>
    </row>
    <row r="39" spans="1:7" hidden="1" x14ac:dyDescent="0.25">
      <c r="A39" s="191" t="s">
        <v>138</v>
      </c>
      <c r="B39" s="192"/>
      <c r="C39" s="192"/>
      <c r="D39" s="192"/>
      <c r="E39" s="192"/>
      <c r="F39" s="192"/>
      <c r="G39" s="4"/>
    </row>
    <row r="40" spans="1:7" hidden="1" x14ac:dyDescent="0.25">
      <c r="A40" s="88" t="s">
        <v>138</v>
      </c>
      <c r="B40" s="88"/>
      <c r="C40" s="88"/>
      <c r="D40" s="88"/>
      <c r="E40" s="88"/>
      <c r="F40" s="88"/>
      <c r="G40" s="4"/>
    </row>
  </sheetData>
  <mergeCells count="14">
    <mergeCell ref="A2:F2"/>
    <mergeCell ref="A4:A8"/>
    <mergeCell ref="B4:B8"/>
    <mergeCell ref="C4:C8"/>
    <mergeCell ref="D4:D8"/>
    <mergeCell ref="E4:E8"/>
    <mergeCell ref="F4:F8"/>
    <mergeCell ref="B35:C35"/>
    <mergeCell ref="A39:F39"/>
    <mergeCell ref="B26:C26"/>
    <mergeCell ref="B27:C27"/>
    <mergeCell ref="B31:C31"/>
    <mergeCell ref="B32:C32"/>
    <mergeCell ref="B34:C34"/>
  </mergeCells>
  <pageMargins left="0.70833330000000005" right="0.70833330000000005" top="0.74791660000000004" bottom="0.74791660000000004" header="0.3152778" footer="0.3152778"/>
  <pageSetup paperSize="9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1"/>
  <sheetViews>
    <sheetView zoomScale="120" zoomScaleNormal="120" workbookViewId="0">
      <selection sqref="A1:J11"/>
    </sheetView>
  </sheetViews>
  <sheetFormatPr defaultRowHeight="15" x14ac:dyDescent="0.25"/>
  <cols>
    <col min="1" max="1" width="4.140625" customWidth="1"/>
    <col min="2" max="2" width="38" customWidth="1"/>
    <col min="3" max="3" width="12.7109375" customWidth="1"/>
    <col min="4" max="4" width="14.140625" customWidth="1"/>
    <col min="5" max="5" width="12.85546875" bestFit="1" customWidth="1"/>
    <col min="6" max="6" width="8.42578125" bestFit="1" customWidth="1"/>
    <col min="7" max="7" width="13.85546875" customWidth="1"/>
    <col min="8" max="8" width="13.140625" customWidth="1"/>
    <col min="9" max="9" width="12.85546875" bestFit="1" customWidth="1"/>
    <col min="10" max="10" width="10.42578125" bestFit="1" customWidth="1"/>
  </cols>
  <sheetData>
    <row r="1" spans="1:10" ht="42" customHeight="1" thickBot="1" x14ac:dyDescent="0.3">
      <c r="A1" s="203" t="s">
        <v>168</v>
      </c>
      <c r="B1" s="203"/>
      <c r="C1" s="203"/>
      <c r="D1" s="203"/>
      <c r="E1" s="203"/>
      <c r="F1" s="203"/>
      <c r="G1" s="203"/>
      <c r="H1" s="203"/>
      <c r="I1" s="203"/>
      <c r="J1" s="203"/>
    </row>
    <row r="2" spans="1:10" x14ac:dyDescent="0.25">
      <c r="A2" s="200" t="s">
        <v>142</v>
      </c>
      <c r="B2" s="202" t="s">
        <v>143</v>
      </c>
      <c r="C2" s="199" t="s">
        <v>181</v>
      </c>
      <c r="D2" s="199"/>
      <c r="E2" s="199"/>
      <c r="F2" s="199"/>
      <c r="G2" s="199" t="s">
        <v>182</v>
      </c>
      <c r="H2" s="199"/>
      <c r="I2" s="199"/>
      <c r="J2" s="199"/>
    </row>
    <row r="3" spans="1:10" ht="15" customHeight="1" x14ac:dyDescent="0.25">
      <c r="A3" s="201"/>
      <c r="B3" s="202"/>
      <c r="C3" s="199" t="s">
        <v>3</v>
      </c>
      <c r="D3" s="199" t="s">
        <v>4</v>
      </c>
      <c r="E3" s="199" t="s">
        <v>5</v>
      </c>
      <c r="F3" s="199" t="s">
        <v>144</v>
      </c>
      <c r="G3" s="199" t="s">
        <v>3</v>
      </c>
      <c r="H3" s="199" t="s">
        <v>4</v>
      </c>
      <c r="I3" s="199" t="s">
        <v>5</v>
      </c>
      <c r="J3" s="199" t="s">
        <v>144</v>
      </c>
    </row>
    <row r="4" spans="1:10" ht="23.25" customHeight="1" x14ac:dyDescent="0.25">
      <c r="A4" s="201"/>
      <c r="B4" s="202"/>
      <c r="C4" s="199"/>
      <c r="D4" s="199"/>
      <c r="E4" s="199"/>
      <c r="F4" s="199"/>
      <c r="G4" s="199"/>
      <c r="H4" s="199"/>
      <c r="I4" s="199"/>
      <c r="J4" s="199"/>
    </row>
    <row r="5" spans="1:10" ht="52.5" thickBot="1" x14ac:dyDescent="0.3">
      <c r="A5" s="118">
        <v>1</v>
      </c>
      <c r="B5" s="126" t="s">
        <v>169</v>
      </c>
      <c r="C5" s="123">
        <v>164034</v>
      </c>
      <c r="D5" s="123">
        <v>29384</v>
      </c>
      <c r="E5" s="123">
        <f>C5-D5</f>
        <v>134650</v>
      </c>
      <c r="F5" s="124">
        <f t="shared" ref="F5:F10" si="0">D5/C5</f>
        <v>0.17913359425484959</v>
      </c>
      <c r="G5" s="218">
        <v>320259.37</v>
      </c>
      <c r="H5" s="218">
        <v>203720</v>
      </c>
      <c r="I5" s="123">
        <f>G5-H5</f>
        <v>116539.37</v>
      </c>
      <c r="J5" s="124">
        <f>H5/G5</f>
        <v>0.63610941344198613</v>
      </c>
    </row>
    <row r="6" spans="1:10" ht="52.5" thickBot="1" x14ac:dyDescent="0.3">
      <c r="A6" s="118">
        <v>2</v>
      </c>
      <c r="B6" s="126" t="s">
        <v>170</v>
      </c>
      <c r="C6" s="123">
        <v>217486</v>
      </c>
      <c r="D6" s="123">
        <v>632</v>
      </c>
      <c r="E6" s="123">
        <f t="shared" ref="E6:E9" si="1">C6-D6</f>
        <v>216854</v>
      </c>
      <c r="F6" s="124">
        <f t="shared" si="0"/>
        <v>2.905934175073338E-3</v>
      </c>
      <c r="G6" s="218">
        <v>151550</v>
      </c>
      <c r="H6" s="123">
        <v>0</v>
      </c>
      <c r="I6" s="123">
        <f t="shared" ref="I6:I9" si="2">G6-H6</f>
        <v>151550</v>
      </c>
      <c r="J6" s="124">
        <f>H6/G6</f>
        <v>0</v>
      </c>
    </row>
    <row r="7" spans="1:10" ht="39.75" thickBot="1" x14ac:dyDescent="0.3">
      <c r="A7" s="118">
        <v>3</v>
      </c>
      <c r="B7" s="126" t="s">
        <v>171</v>
      </c>
      <c r="C7" s="123">
        <v>845990</v>
      </c>
      <c r="D7" s="123">
        <v>471600</v>
      </c>
      <c r="E7" s="123">
        <f t="shared" si="1"/>
        <v>374390</v>
      </c>
      <c r="F7" s="124">
        <f t="shared" si="0"/>
        <v>0.55745339779430014</v>
      </c>
      <c r="G7" s="218">
        <v>1070907.45</v>
      </c>
      <c r="H7" s="218">
        <v>732600</v>
      </c>
      <c r="I7" s="123">
        <f t="shared" si="2"/>
        <v>338307.44999999995</v>
      </c>
      <c r="J7" s="124">
        <v>1</v>
      </c>
    </row>
    <row r="8" spans="1:10" ht="52.5" thickBot="1" x14ac:dyDescent="0.3">
      <c r="A8" s="118">
        <v>4</v>
      </c>
      <c r="B8" s="126" t="s">
        <v>172</v>
      </c>
      <c r="C8" s="123">
        <v>957286.44</v>
      </c>
      <c r="D8" s="123">
        <v>63986.35</v>
      </c>
      <c r="E8" s="123">
        <f t="shared" si="1"/>
        <v>893300.09</v>
      </c>
      <c r="F8" s="124">
        <f t="shared" si="0"/>
        <v>6.6841383442138802E-2</v>
      </c>
      <c r="G8" s="123">
        <v>1256260.8799999999</v>
      </c>
      <c r="H8" s="123">
        <v>40402.589999999997</v>
      </c>
      <c r="I8" s="123">
        <f t="shared" si="2"/>
        <v>1215858.2899999998</v>
      </c>
      <c r="J8" s="124">
        <f>H8/G8</f>
        <v>3.2160987135092516E-2</v>
      </c>
    </row>
    <row r="9" spans="1:10" ht="39.75" thickBot="1" x14ac:dyDescent="0.3">
      <c r="A9" s="118">
        <v>5</v>
      </c>
      <c r="B9" s="126" t="s">
        <v>173</v>
      </c>
      <c r="C9" s="123">
        <v>2248146.39</v>
      </c>
      <c r="D9" s="123">
        <v>651138</v>
      </c>
      <c r="E9" s="123">
        <f t="shared" si="1"/>
        <v>1597008.3900000001</v>
      </c>
      <c r="F9" s="124">
        <f t="shared" si="0"/>
        <v>0.28963327428157382</v>
      </c>
      <c r="G9" s="123">
        <v>2234992.5299999998</v>
      </c>
      <c r="H9" s="123">
        <v>495570</v>
      </c>
      <c r="I9" s="123">
        <f t="shared" si="2"/>
        <v>1739422.5299999998</v>
      </c>
      <c r="J9" s="124">
        <f>H9/G9</f>
        <v>0.22173228471595832</v>
      </c>
    </row>
    <row r="10" spans="1:10" ht="52.5" thickBot="1" x14ac:dyDescent="0.3">
      <c r="A10" s="118">
        <v>6</v>
      </c>
      <c r="B10" s="126" t="s">
        <v>174</v>
      </c>
      <c r="C10" s="123">
        <v>1935836.17</v>
      </c>
      <c r="D10" s="123">
        <v>394867.26</v>
      </c>
      <c r="E10" s="123">
        <f>C10-D10</f>
        <v>1540968.91</v>
      </c>
      <c r="F10" s="143">
        <f t="shared" si="0"/>
        <v>0.20397762275513223</v>
      </c>
      <c r="G10" s="123">
        <v>2276519.65</v>
      </c>
      <c r="H10" s="123">
        <v>392426.09</v>
      </c>
      <c r="I10" s="123">
        <f>G10-H10</f>
        <v>1884093.5599999998</v>
      </c>
      <c r="J10" s="124">
        <f>H10/G10</f>
        <v>0.1723798386717198</v>
      </c>
    </row>
    <row r="11" spans="1:10" ht="15.75" thickBot="1" x14ac:dyDescent="0.3">
      <c r="A11" s="120"/>
      <c r="B11" s="119" t="s">
        <v>145</v>
      </c>
      <c r="C11" s="125">
        <f>C5+C6+C7+C8+C9+C10</f>
        <v>6368779</v>
      </c>
      <c r="D11" s="125">
        <f>D5+D6+D7+D8+D9+D10</f>
        <v>1611607.61</v>
      </c>
      <c r="E11" s="125">
        <f>E5+E6+E7+E8+E9+E10</f>
        <v>4757171.3899999997</v>
      </c>
      <c r="F11" s="125"/>
      <c r="G11" s="125">
        <f>G5+G6+G7+G8+G9+G10</f>
        <v>7310489.879999999</v>
      </c>
      <c r="H11" s="125">
        <f>H5+H6+H7+H8+H9+H10</f>
        <v>1864718.68</v>
      </c>
      <c r="I11" s="125">
        <f>I5+I6+I7+I8+I9+I10</f>
        <v>5445771.1999999993</v>
      </c>
      <c r="J11" s="125"/>
    </row>
  </sheetData>
  <mergeCells count="13">
    <mergeCell ref="A1:J1"/>
    <mergeCell ref="F3:F4"/>
    <mergeCell ref="E3:E4"/>
    <mergeCell ref="A2:A4"/>
    <mergeCell ref="B2:B4"/>
    <mergeCell ref="C2:F2"/>
    <mergeCell ref="C3:C4"/>
    <mergeCell ref="D3:D4"/>
    <mergeCell ref="G2:J2"/>
    <mergeCell ref="G3:G4"/>
    <mergeCell ref="H3:H4"/>
    <mergeCell ref="I3:I4"/>
    <mergeCell ref="J3:J4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30"/>
  <sheetViews>
    <sheetView tabSelected="1" topLeftCell="A11" zoomScale="140" zoomScaleNormal="140" workbookViewId="0">
      <selection activeCell="A11" sqref="A11:J29"/>
    </sheetView>
  </sheetViews>
  <sheetFormatPr defaultRowHeight="15" x14ac:dyDescent="0.25"/>
  <cols>
    <col min="1" max="1" width="41.140625" style="1" customWidth="1"/>
    <col min="2" max="2" width="15.140625" style="1" customWidth="1"/>
    <col min="3" max="3" width="22.140625" style="1" customWidth="1"/>
    <col min="4" max="4" width="14.28515625" style="1" customWidth="1"/>
    <col min="5" max="5" width="14.85546875" style="1" customWidth="1"/>
    <col min="6" max="6" width="11.85546875" style="1" customWidth="1"/>
    <col min="7" max="7" width="13.7109375" style="1" customWidth="1"/>
    <col min="8" max="8" width="12.28515625" style="1" customWidth="1"/>
    <col min="9" max="9" width="13.140625" style="1" customWidth="1"/>
    <col min="10" max="10" width="15.7109375" style="1" customWidth="1"/>
    <col min="11" max="16384" width="9.140625" style="1"/>
  </cols>
  <sheetData>
    <row r="1" spans="1:10" ht="12" hidden="1" customHeight="1" x14ac:dyDescent="0.25">
      <c r="A1" s="2"/>
      <c r="B1" s="2"/>
      <c r="C1" s="2"/>
      <c r="D1" s="94"/>
    </row>
    <row r="2" spans="1:10" ht="13.5" hidden="1" customHeight="1" x14ac:dyDescent="0.25">
      <c r="A2" s="165"/>
      <c r="B2" s="166"/>
      <c r="C2" s="166"/>
      <c r="D2" s="94"/>
    </row>
    <row r="3" spans="1:10" ht="13.5" hidden="1" customHeight="1" x14ac:dyDescent="0.25">
      <c r="A3" s="97"/>
      <c r="B3" s="97"/>
      <c r="C3" s="98"/>
      <c r="D3" s="94"/>
    </row>
    <row r="4" spans="1:10" ht="13.5" hidden="1" customHeight="1" x14ac:dyDescent="0.25">
      <c r="A4" s="2"/>
      <c r="B4" s="3"/>
      <c r="C4" s="2"/>
      <c r="D4" s="94"/>
    </row>
    <row r="5" spans="1:10" ht="13.5" hidden="1" customHeight="1" x14ac:dyDescent="0.25">
      <c r="A5" s="3"/>
      <c r="B5" s="4"/>
      <c r="C5" s="3"/>
      <c r="D5" s="94"/>
    </row>
    <row r="6" spans="1:10" ht="13.5" hidden="1" customHeight="1" x14ac:dyDescent="0.25">
      <c r="A6" s="5"/>
      <c r="B6" s="5"/>
      <c r="C6" s="5"/>
      <c r="D6" s="94"/>
    </row>
    <row r="7" spans="1:10" ht="15.75" hidden="1" customHeight="1" x14ac:dyDescent="0.25">
      <c r="A7" s="5"/>
      <c r="B7" s="167"/>
      <c r="C7" s="168"/>
      <c r="D7" s="94"/>
    </row>
    <row r="8" spans="1:10" ht="15.75" hidden="1" customHeight="1" x14ac:dyDescent="0.25">
      <c r="A8" s="5"/>
      <c r="B8" s="169"/>
      <c r="C8" s="170"/>
      <c r="D8" s="94"/>
    </row>
    <row r="9" spans="1:10" ht="13.5" hidden="1" customHeight="1" x14ac:dyDescent="0.25">
      <c r="A9" s="3"/>
      <c r="B9" s="110"/>
      <c r="C9" s="110"/>
      <c r="D9" s="94"/>
    </row>
    <row r="10" spans="1:10" ht="13.5" hidden="1" customHeight="1" x14ac:dyDescent="0.25">
      <c r="A10" s="5"/>
      <c r="B10" s="5"/>
      <c r="C10" s="5"/>
      <c r="D10" s="94"/>
    </row>
    <row r="11" spans="1:10" ht="30" customHeight="1" thickBot="1" x14ac:dyDescent="0.3">
      <c r="A11" s="209" t="s">
        <v>165</v>
      </c>
      <c r="B11" s="209"/>
      <c r="C11" s="209"/>
      <c r="D11" s="209"/>
      <c r="E11" s="209"/>
      <c r="F11" s="209"/>
    </row>
    <row r="12" spans="1:10" ht="27.75" customHeight="1" thickBot="1" x14ac:dyDescent="0.3">
      <c r="A12" s="128"/>
      <c r="B12" s="129"/>
      <c r="C12" s="130"/>
      <c r="D12" s="204" t="s">
        <v>181</v>
      </c>
      <c r="E12" s="205"/>
      <c r="F12" s="206"/>
      <c r="G12" s="204" t="s">
        <v>182</v>
      </c>
      <c r="H12" s="205"/>
      <c r="I12" s="206"/>
      <c r="J12" s="207" t="s">
        <v>153</v>
      </c>
    </row>
    <row r="13" spans="1:10" ht="12.95" customHeight="1" thickBot="1" x14ac:dyDescent="0.3">
      <c r="A13" s="131" t="s">
        <v>0</v>
      </c>
      <c r="B13" s="132" t="s">
        <v>1</v>
      </c>
      <c r="C13" s="132" t="s">
        <v>2</v>
      </c>
      <c r="D13" s="131" t="s">
        <v>3</v>
      </c>
      <c r="E13" s="132" t="s">
        <v>4</v>
      </c>
      <c r="F13" s="133" t="s">
        <v>5</v>
      </c>
      <c r="G13" s="132" t="s">
        <v>3</v>
      </c>
      <c r="H13" s="132" t="s">
        <v>4</v>
      </c>
      <c r="I13" s="133" t="s">
        <v>5</v>
      </c>
      <c r="J13" s="208"/>
    </row>
    <row r="14" spans="1:10" ht="14.25" customHeight="1" thickBot="1" x14ac:dyDescent="0.3">
      <c r="A14" s="134">
        <v>1</v>
      </c>
      <c r="B14" s="135">
        <v>2</v>
      </c>
      <c r="C14" s="135">
        <v>3</v>
      </c>
      <c r="D14" s="134">
        <v>4</v>
      </c>
      <c r="E14" s="135">
        <v>5</v>
      </c>
      <c r="F14" s="136">
        <v>6</v>
      </c>
      <c r="G14" s="135">
        <v>4</v>
      </c>
      <c r="H14" s="135">
        <v>5</v>
      </c>
      <c r="I14" s="136">
        <v>6</v>
      </c>
      <c r="J14" s="137"/>
    </row>
    <row r="15" spans="1:10" ht="17.25" customHeight="1" thickBot="1" x14ac:dyDescent="0.3">
      <c r="A15" s="138" t="s">
        <v>9</v>
      </c>
      <c r="B15" s="139">
        <v>10</v>
      </c>
      <c r="C15" s="135" t="s">
        <v>11</v>
      </c>
      <c r="D15" s="220">
        <v>7393864.7999999998</v>
      </c>
      <c r="E15" s="144">
        <v>1904412.35</v>
      </c>
      <c r="F15" s="221">
        <f>D15-E15</f>
        <v>5489452.4499999993</v>
      </c>
      <c r="G15" s="220">
        <v>7466088.8799999999</v>
      </c>
      <c r="H15" s="144">
        <v>2409045.91</v>
      </c>
      <c r="I15" s="221">
        <f>G15-H15</f>
        <v>5057042.97</v>
      </c>
      <c r="J15" s="219">
        <f>H15-E15</f>
        <v>504633.56000000006</v>
      </c>
    </row>
    <row r="16" spans="1:10" ht="16.5" customHeight="1" thickBot="1" x14ac:dyDescent="0.3">
      <c r="A16" s="140" t="s">
        <v>12</v>
      </c>
      <c r="B16" s="141"/>
      <c r="C16" s="141"/>
      <c r="D16" s="222"/>
      <c r="E16" s="122"/>
      <c r="F16" s="122"/>
      <c r="G16" s="222"/>
      <c r="H16" s="122"/>
      <c r="I16" s="122"/>
      <c r="J16" s="219"/>
    </row>
    <row r="17" spans="1:10" ht="18.75" customHeight="1" thickBot="1" x14ac:dyDescent="0.3">
      <c r="A17" s="142" t="s">
        <v>13</v>
      </c>
      <c r="B17" s="135">
        <v>10</v>
      </c>
      <c r="C17" s="135" t="s">
        <v>14</v>
      </c>
      <c r="D17" s="223">
        <v>588700</v>
      </c>
      <c r="E17" s="145">
        <v>83520.44</v>
      </c>
      <c r="F17" s="121">
        <f>D17-E17</f>
        <v>505179.56</v>
      </c>
      <c r="G17" s="223">
        <v>372300</v>
      </c>
      <c r="H17" s="145">
        <v>91578.32</v>
      </c>
      <c r="I17" s="121">
        <f>G17-H17</f>
        <v>280721.68</v>
      </c>
      <c r="J17" s="219">
        <f t="shared" ref="J17:J29" si="0">H17-E17</f>
        <v>8057.8800000000047</v>
      </c>
    </row>
    <row r="18" spans="1:10" ht="15" customHeight="1" thickBot="1" x14ac:dyDescent="0.3">
      <c r="A18" s="142" t="s">
        <v>15</v>
      </c>
      <c r="B18" s="135">
        <v>10</v>
      </c>
      <c r="C18" s="135" t="s">
        <v>16</v>
      </c>
      <c r="D18" s="224">
        <v>90700</v>
      </c>
      <c r="E18" s="145">
        <v>8007.66</v>
      </c>
      <c r="F18" s="121">
        <f t="shared" ref="F18:F29" si="1">D18-E18</f>
        <v>82692.34</v>
      </c>
      <c r="G18" s="224">
        <v>68500</v>
      </c>
      <c r="H18" s="145">
        <v>30601.23</v>
      </c>
      <c r="I18" s="121">
        <f t="shared" ref="I18:I29" si="2">G18-H18</f>
        <v>37898.770000000004</v>
      </c>
      <c r="J18" s="219">
        <f t="shared" si="0"/>
        <v>22593.57</v>
      </c>
    </row>
    <row r="19" spans="1:10" ht="15" customHeight="1" thickBot="1" x14ac:dyDescent="0.3">
      <c r="A19" s="142" t="s">
        <v>24</v>
      </c>
      <c r="B19" s="135">
        <v>10</v>
      </c>
      <c r="C19" s="135" t="s">
        <v>25</v>
      </c>
      <c r="D19" s="224">
        <v>495000</v>
      </c>
      <c r="E19" s="121">
        <v>75512.78</v>
      </c>
      <c r="F19" s="121">
        <f t="shared" si="1"/>
        <v>419487.22</v>
      </c>
      <c r="G19" s="227">
        <v>290000</v>
      </c>
      <c r="H19" s="121">
        <v>60977.09</v>
      </c>
      <c r="I19" s="121">
        <f t="shared" si="2"/>
        <v>229022.91</v>
      </c>
      <c r="J19" s="219">
        <f t="shared" si="0"/>
        <v>-14535.690000000002</v>
      </c>
    </row>
    <row r="20" spans="1:10" ht="15" customHeight="1" thickBot="1" x14ac:dyDescent="0.3">
      <c r="A20" s="142" t="s">
        <v>26</v>
      </c>
      <c r="B20" s="135">
        <v>10</v>
      </c>
      <c r="C20" s="135" t="s">
        <v>27</v>
      </c>
      <c r="D20" s="224">
        <v>35000</v>
      </c>
      <c r="E20" s="145">
        <v>826.9</v>
      </c>
      <c r="F20" s="121">
        <f t="shared" si="1"/>
        <v>34173.1</v>
      </c>
      <c r="G20" s="224">
        <v>29000</v>
      </c>
      <c r="H20" s="145">
        <v>18271.310000000001</v>
      </c>
      <c r="I20" s="121">
        <f t="shared" si="2"/>
        <v>10728.689999999999</v>
      </c>
      <c r="J20" s="219">
        <f t="shared" si="0"/>
        <v>17444.41</v>
      </c>
    </row>
    <row r="21" spans="1:10" ht="15.75" thickBot="1" x14ac:dyDescent="0.3">
      <c r="A21" s="142" t="s">
        <v>28</v>
      </c>
      <c r="B21" s="135">
        <v>10</v>
      </c>
      <c r="C21" s="135" t="s">
        <v>29</v>
      </c>
      <c r="D21" s="224">
        <v>460000</v>
      </c>
      <c r="E21" s="145">
        <v>74685.88</v>
      </c>
      <c r="F21" s="121">
        <f t="shared" si="1"/>
        <v>385314.12</v>
      </c>
      <c r="G21" s="224">
        <v>261000</v>
      </c>
      <c r="H21" s="145">
        <v>42705.78</v>
      </c>
      <c r="I21" s="121">
        <f t="shared" si="2"/>
        <v>218294.22</v>
      </c>
      <c r="J21" s="219">
        <f t="shared" si="0"/>
        <v>-31980.100000000006</v>
      </c>
    </row>
    <row r="22" spans="1:10" ht="15.75" thickBot="1" x14ac:dyDescent="0.3">
      <c r="A22" s="142" t="s">
        <v>30</v>
      </c>
      <c r="B22" s="135">
        <v>10</v>
      </c>
      <c r="C22" s="135" t="s">
        <v>31</v>
      </c>
      <c r="D22" s="223">
        <v>290000</v>
      </c>
      <c r="E22" s="145">
        <v>71424.94</v>
      </c>
      <c r="F22" s="121">
        <f t="shared" si="1"/>
        <v>218575.06</v>
      </c>
      <c r="G22" s="223">
        <v>180000</v>
      </c>
      <c r="H22" s="145">
        <v>38471</v>
      </c>
      <c r="I22" s="121">
        <f t="shared" si="2"/>
        <v>141529</v>
      </c>
      <c r="J22" s="219">
        <f t="shared" si="0"/>
        <v>-32953.94</v>
      </c>
    </row>
    <row r="23" spans="1:10" ht="15.75" thickBot="1" x14ac:dyDescent="0.3">
      <c r="A23" s="142" t="s">
        <v>32</v>
      </c>
      <c r="B23" s="135">
        <v>10</v>
      </c>
      <c r="C23" s="135" t="s">
        <v>33</v>
      </c>
      <c r="D23" s="223">
        <v>170000</v>
      </c>
      <c r="E23" s="145">
        <v>3260.94</v>
      </c>
      <c r="F23" s="121">
        <f t="shared" si="1"/>
        <v>166739.06</v>
      </c>
      <c r="G23" s="223">
        <v>81000</v>
      </c>
      <c r="H23" s="145">
        <v>4234.78</v>
      </c>
      <c r="I23" s="121">
        <f t="shared" si="2"/>
        <v>76765.22</v>
      </c>
      <c r="J23" s="219">
        <f t="shared" si="0"/>
        <v>973.83999999999969</v>
      </c>
    </row>
    <row r="24" spans="1:10" ht="15.75" thickBot="1" x14ac:dyDescent="0.3">
      <c r="A24" s="142" t="s">
        <v>40</v>
      </c>
      <c r="B24" s="135">
        <v>10</v>
      </c>
      <c r="C24" s="135" t="s">
        <v>175</v>
      </c>
      <c r="D24" s="223">
        <v>5665446.7400000002</v>
      </c>
      <c r="E24" s="145">
        <v>1819641.91</v>
      </c>
      <c r="F24" s="121">
        <f t="shared" si="1"/>
        <v>3845804.83</v>
      </c>
      <c r="G24" s="223">
        <v>5954070.8200000003</v>
      </c>
      <c r="H24" s="145">
        <v>2317217.59</v>
      </c>
      <c r="I24" s="121">
        <f t="shared" si="2"/>
        <v>3636853.2300000004</v>
      </c>
      <c r="J24" s="219">
        <f t="shared" si="0"/>
        <v>497575.67999999993</v>
      </c>
    </row>
    <row r="25" spans="1:10" ht="35.25" thickBot="1" x14ac:dyDescent="0.3">
      <c r="A25" s="142" t="s">
        <v>42</v>
      </c>
      <c r="B25" s="135">
        <v>10</v>
      </c>
      <c r="C25" s="135" t="s">
        <v>176</v>
      </c>
      <c r="D25" s="223">
        <v>5665446.7400000002</v>
      </c>
      <c r="E25" s="145">
        <v>1819641.91</v>
      </c>
      <c r="F25" s="121">
        <f t="shared" si="1"/>
        <v>3845804.83</v>
      </c>
      <c r="G25" s="223">
        <v>5954070.8200000003</v>
      </c>
      <c r="H25" s="145">
        <v>2317217.59</v>
      </c>
      <c r="I25" s="121">
        <f t="shared" si="2"/>
        <v>3636853.2300000004</v>
      </c>
      <c r="J25" s="219">
        <f t="shared" si="0"/>
        <v>497575.67999999993</v>
      </c>
    </row>
    <row r="26" spans="1:10" ht="24" thickBot="1" x14ac:dyDescent="0.3">
      <c r="A26" s="142" t="s">
        <v>44</v>
      </c>
      <c r="B26" s="135">
        <v>10</v>
      </c>
      <c r="C26" s="135" t="s">
        <v>177</v>
      </c>
      <c r="D26" s="223">
        <v>3313118.55</v>
      </c>
      <c r="E26" s="145">
        <v>828281.55</v>
      </c>
      <c r="F26" s="121">
        <f t="shared" si="1"/>
        <v>2484837</v>
      </c>
      <c r="G26" s="223">
        <v>3770214.84</v>
      </c>
      <c r="H26" s="145">
        <v>942558.84</v>
      </c>
      <c r="I26" s="121">
        <f t="shared" si="2"/>
        <v>2827656</v>
      </c>
      <c r="J26" s="219">
        <f t="shared" si="0"/>
        <v>114277.28999999992</v>
      </c>
    </row>
    <row r="27" spans="1:10" ht="35.25" thickBot="1" x14ac:dyDescent="0.3">
      <c r="A27" s="142" t="s">
        <v>46</v>
      </c>
      <c r="B27" s="135">
        <v>10</v>
      </c>
      <c r="C27" s="135" t="s">
        <v>178</v>
      </c>
      <c r="D27" s="223">
        <v>302364</v>
      </c>
      <c r="E27" s="145">
        <v>75591</v>
      </c>
      <c r="F27" s="121">
        <f t="shared" si="1"/>
        <v>226773</v>
      </c>
      <c r="G27" s="223">
        <v>150000</v>
      </c>
      <c r="H27" s="145">
        <v>0</v>
      </c>
      <c r="I27" s="121">
        <f t="shared" si="2"/>
        <v>150000</v>
      </c>
      <c r="J27" s="219">
        <f t="shared" si="0"/>
        <v>-75591</v>
      </c>
    </row>
    <row r="28" spans="1:10" ht="24" thickBot="1" x14ac:dyDescent="0.3">
      <c r="A28" s="142" t="s">
        <v>48</v>
      </c>
      <c r="B28" s="135">
        <v>10</v>
      </c>
      <c r="C28" s="135" t="s">
        <v>179</v>
      </c>
      <c r="D28" s="224">
        <v>115400</v>
      </c>
      <c r="E28" s="145">
        <v>26793.86</v>
      </c>
      <c r="F28" s="121">
        <f t="shared" si="1"/>
        <v>88606.14</v>
      </c>
      <c r="G28" s="224">
        <v>138300</v>
      </c>
      <c r="H28" s="145">
        <v>29986.400000000001</v>
      </c>
      <c r="I28" s="121">
        <f t="shared" si="2"/>
        <v>108313.60000000001</v>
      </c>
      <c r="J28" s="219">
        <f t="shared" si="0"/>
        <v>3192.5400000000009</v>
      </c>
    </row>
    <row r="29" spans="1:10" ht="15.75" thickBot="1" x14ac:dyDescent="0.3">
      <c r="A29" s="142" t="s">
        <v>50</v>
      </c>
      <c r="B29" s="135">
        <v>10</v>
      </c>
      <c r="C29" s="135" t="s">
        <v>180</v>
      </c>
      <c r="D29" s="225">
        <v>1934564.19</v>
      </c>
      <c r="E29" s="226">
        <v>888975.5</v>
      </c>
      <c r="F29" s="121">
        <f t="shared" si="1"/>
        <v>1045588.69</v>
      </c>
      <c r="G29" s="225">
        <v>1895555.98</v>
      </c>
      <c r="H29" s="226">
        <v>1345313.5</v>
      </c>
      <c r="I29" s="121">
        <f t="shared" si="2"/>
        <v>550242.48</v>
      </c>
      <c r="J29" s="219">
        <f t="shared" si="0"/>
        <v>456338</v>
      </c>
    </row>
    <row r="30" spans="1:10" ht="23.25" hidden="1" customHeight="1" x14ac:dyDescent="0.25">
      <c r="A30" s="20" t="s">
        <v>162</v>
      </c>
      <c r="B30" s="21" t="s">
        <v>10</v>
      </c>
      <c r="C30" s="22" t="s">
        <v>163</v>
      </c>
    </row>
  </sheetData>
  <mergeCells count="7">
    <mergeCell ref="G12:I12"/>
    <mergeCell ref="J12:J13"/>
    <mergeCell ref="A11:F11"/>
    <mergeCell ref="A2:C2"/>
    <mergeCell ref="B7:C7"/>
    <mergeCell ref="B8:C8"/>
    <mergeCell ref="D12:F12"/>
  </mergeCells>
  <pageMargins left="0.39370078740157483" right="0.39370078740157483" top="0.39370078740157483" bottom="0.39370078740157483" header="0.51181102362204722" footer="0.51181102362204722"/>
  <pageSetup paperSize="9" scale="10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26"/>
  <sheetViews>
    <sheetView zoomScale="120" zoomScaleNormal="120" workbookViewId="0">
      <selection activeCell="A21" sqref="A21"/>
    </sheetView>
  </sheetViews>
  <sheetFormatPr defaultRowHeight="15" x14ac:dyDescent="0.25"/>
  <cols>
    <col min="1" max="1" width="46.7109375" style="1" customWidth="1"/>
    <col min="2" max="2" width="10.42578125" style="1" customWidth="1"/>
    <col min="3" max="3" width="13.140625" style="1" customWidth="1"/>
    <col min="4" max="4" width="11.7109375" style="1" customWidth="1"/>
    <col min="5" max="5" width="15" style="1" customWidth="1"/>
    <col min="6" max="6" width="13.85546875" style="1" customWidth="1"/>
    <col min="7" max="7" width="12.85546875" style="1" customWidth="1"/>
    <col min="8" max="8" width="13.42578125" style="1" customWidth="1"/>
    <col min="9" max="9" width="15" style="1" customWidth="1"/>
    <col min="10" max="16384" width="9.140625" style="1"/>
  </cols>
  <sheetData>
    <row r="1" spans="1:9" ht="50.25" customHeight="1" thickBot="1" x14ac:dyDescent="0.3">
      <c r="A1" s="209" t="s">
        <v>164</v>
      </c>
      <c r="B1" s="209"/>
      <c r="C1" s="209"/>
      <c r="D1" s="209"/>
      <c r="E1" s="209"/>
      <c r="I1" s="127"/>
    </row>
    <row r="2" spans="1:9" s="159" customFormat="1" ht="13.5" thickBot="1" x14ac:dyDescent="0.25">
      <c r="A2" s="216"/>
      <c r="B2" s="217"/>
      <c r="C2" s="210" t="s">
        <v>181</v>
      </c>
      <c r="D2" s="211"/>
      <c r="E2" s="212"/>
      <c r="F2" s="210" t="s">
        <v>182</v>
      </c>
      <c r="G2" s="211"/>
      <c r="H2" s="212"/>
      <c r="I2" s="158" t="s">
        <v>153</v>
      </c>
    </row>
    <row r="3" spans="1:9" s="159" customFormat="1" ht="29.25" customHeight="1" x14ac:dyDescent="0.2">
      <c r="A3" s="213" t="s">
        <v>0</v>
      </c>
      <c r="B3" s="213" t="s">
        <v>52</v>
      </c>
      <c r="C3" s="213" t="s">
        <v>3</v>
      </c>
      <c r="D3" s="213" t="s">
        <v>4</v>
      </c>
      <c r="E3" s="213" t="s">
        <v>5</v>
      </c>
      <c r="F3" s="213" t="s">
        <v>3</v>
      </c>
      <c r="G3" s="213" t="s">
        <v>4</v>
      </c>
      <c r="H3" s="213" t="s">
        <v>5</v>
      </c>
      <c r="I3" s="214"/>
    </row>
    <row r="4" spans="1:9" s="159" customFormat="1" ht="12.75" x14ac:dyDescent="0.2">
      <c r="A4" s="214"/>
      <c r="B4" s="214"/>
      <c r="C4" s="214"/>
      <c r="D4" s="214"/>
      <c r="E4" s="214"/>
      <c r="F4" s="214"/>
      <c r="G4" s="214"/>
      <c r="H4" s="214"/>
      <c r="I4" s="214"/>
    </row>
    <row r="5" spans="1:9" s="159" customFormat="1" ht="13.5" thickBot="1" x14ac:dyDescent="0.25">
      <c r="A5" s="215"/>
      <c r="B5" s="215"/>
      <c r="C5" s="215"/>
      <c r="D5" s="215"/>
      <c r="E5" s="215"/>
      <c r="F5" s="215"/>
      <c r="G5" s="215"/>
      <c r="H5" s="215"/>
      <c r="I5" s="215"/>
    </row>
    <row r="6" spans="1:9" s="159" customFormat="1" ht="13.5" thickBot="1" x14ac:dyDescent="0.25">
      <c r="A6" s="160">
        <v>1</v>
      </c>
      <c r="B6" s="156">
        <v>3</v>
      </c>
      <c r="C6" s="156">
        <v>4</v>
      </c>
      <c r="D6" s="156">
        <v>5</v>
      </c>
      <c r="E6" s="156">
        <v>6</v>
      </c>
      <c r="F6" s="156">
        <v>4</v>
      </c>
      <c r="G6" s="156">
        <v>5</v>
      </c>
      <c r="H6" s="156">
        <v>6</v>
      </c>
      <c r="I6" s="156">
        <v>7</v>
      </c>
    </row>
    <row r="7" spans="1:9" s="159" customFormat="1" ht="13.5" thickBot="1" x14ac:dyDescent="0.25">
      <c r="A7" s="161" t="s">
        <v>53</v>
      </c>
      <c r="B7" s="156" t="s">
        <v>11</v>
      </c>
      <c r="C7" s="146">
        <v>6509997</v>
      </c>
      <c r="D7" s="146">
        <v>1640129.47</v>
      </c>
      <c r="E7" s="147">
        <f>C7-D7</f>
        <v>4869867.53</v>
      </c>
      <c r="F7" s="146">
        <v>7466088.8799999999</v>
      </c>
      <c r="G7" s="146">
        <v>1896004.08</v>
      </c>
      <c r="H7" s="147">
        <f>F7-G7</f>
        <v>5570084.7999999998</v>
      </c>
      <c r="I7" s="147">
        <f>G7-D7</f>
        <v>255874.6100000001</v>
      </c>
    </row>
    <row r="8" spans="1:9" s="159" customFormat="1" ht="13.5" thickBot="1" x14ac:dyDescent="0.25">
      <c r="A8" s="162" t="s">
        <v>12</v>
      </c>
      <c r="B8" s="163"/>
      <c r="C8" s="148"/>
      <c r="D8" s="148"/>
      <c r="E8" s="148"/>
      <c r="F8" s="148"/>
      <c r="G8" s="148"/>
      <c r="H8" s="148"/>
      <c r="I8" s="147"/>
    </row>
    <row r="9" spans="1:9" s="159" customFormat="1" ht="13.5" thickBot="1" x14ac:dyDescent="0.25">
      <c r="A9" s="161" t="s">
        <v>154</v>
      </c>
      <c r="B9" s="164">
        <v>102</v>
      </c>
      <c r="C9" s="149">
        <v>417800</v>
      </c>
      <c r="D9" s="150">
        <v>108664.92</v>
      </c>
      <c r="E9" s="149">
        <f>C9-D9</f>
        <v>309135.08</v>
      </c>
      <c r="F9" s="149">
        <v>557920</v>
      </c>
      <c r="G9" s="150">
        <v>139479.35999999999</v>
      </c>
      <c r="H9" s="149">
        <f>F9-G9</f>
        <v>418440.64</v>
      </c>
      <c r="I9" s="147">
        <f t="shared" ref="I9:I24" si="0">G9-D9</f>
        <v>30814.439999999988</v>
      </c>
    </row>
    <row r="10" spans="1:9" s="159" customFormat="1" ht="13.5" thickBot="1" x14ac:dyDescent="0.25">
      <c r="A10" s="161" t="s">
        <v>155</v>
      </c>
      <c r="B10" s="164">
        <v>103</v>
      </c>
      <c r="C10" s="149">
        <v>24000</v>
      </c>
      <c r="D10" s="150">
        <v>0</v>
      </c>
      <c r="E10" s="149">
        <f>C10-D10</f>
        <v>24000</v>
      </c>
      <c r="F10" s="149">
        <v>16000</v>
      </c>
      <c r="G10" s="150">
        <v>0</v>
      </c>
      <c r="H10" s="149">
        <f>F10-G10</f>
        <v>16000</v>
      </c>
      <c r="I10" s="147">
        <f t="shared" si="0"/>
        <v>0</v>
      </c>
    </row>
    <row r="11" spans="1:9" s="159" customFormat="1" ht="13.5" thickBot="1" x14ac:dyDescent="0.25">
      <c r="A11" s="161" t="s">
        <v>161</v>
      </c>
      <c r="B11" s="164">
        <v>104</v>
      </c>
      <c r="C11" s="149">
        <v>1296806.3600000001</v>
      </c>
      <c r="D11" s="149">
        <v>249226.58</v>
      </c>
      <c r="E11" s="149">
        <f>C11-D11</f>
        <v>1047579.7800000001</v>
      </c>
      <c r="F11" s="149">
        <v>1332095.6499999999</v>
      </c>
      <c r="G11" s="149">
        <v>192962.73</v>
      </c>
      <c r="H11" s="149">
        <f>F11-G11</f>
        <v>1139132.92</v>
      </c>
      <c r="I11" s="147">
        <f t="shared" si="0"/>
        <v>-56263.849999999977</v>
      </c>
    </row>
    <row r="12" spans="1:9" s="159" customFormat="1" ht="13.5" thickBot="1" x14ac:dyDescent="0.25">
      <c r="A12" s="161" t="s">
        <v>166</v>
      </c>
      <c r="B12" s="164">
        <v>107</v>
      </c>
      <c r="C12" s="151">
        <v>0</v>
      </c>
      <c r="D12" s="151">
        <v>0</v>
      </c>
      <c r="E12" s="151">
        <v>0</v>
      </c>
      <c r="F12" s="151">
        <v>0</v>
      </c>
      <c r="G12" s="151">
        <v>0</v>
      </c>
      <c r="H12" s="151">
        <v>0</v>
      </c>
      <c r="I12" s="147">
        <f t="shared" si="0"/>
        <v>0</v>
      </c>
    </row>
    <row r="13" spans="1:9" s="159" customFormat="1" ht="13.5" thickBot="1" x14ac:dyDescent="0.25">
      <c r="A13" s="161" t="s">
        <v>65</v>
      </c>
      <c r="B13" s="164">
        <v>111</v>
      </c>
      <c r="C13" s="149">
        <v>5000</v>
      </c>
      <c r="D13" s="151">
        <v>0</v>
      </c>
      <c r="E13" s="149">
        <f>C13-D13</f>
        <v>5000</v>
      </c>
      <c r="F13" s="149">
        <v>5000</v>
      </c>
      <c r="G13" s="151">
        <v>0</v>
      </c>
      <c r="H13" s="149">
        <f>F13-G13</f>
        <v>5000</v>
      </c>
      <c r="I13" s="147">
        <f t="shared" si="0"/>
        <v>0</v>
      </c>
    </row>
    <row r="14" spans="1:9" s="159" customFormat="1" ht="13.5" thickBot="1" x14ac:dyDescent="0.25">
      <c r="A14" s="161" t="s">
        <v>158</v>
      </c>
      <c r="B14" s="164">
        <v>113</v>
      </c>
      <c r="C14" s="149">
        <v>372309</v>
      </c>
      <c r="D14" s="149">
        <v>66888</v>
      </c>
      <c r="E14" s="149">
        <f>C14-D14</f>
        <v>305421</v>
      </c>
      <c r="F14" s="149">
        <v>550062.37</v>
      </c>
      <c r="G14" s="149">
        <v>215003</v>
      </c>
      <c r="H14" s="149">
        <f>F14-G14</f>
        <v>335059.37</v>
      </c>
      <c r="I14" s="147">
        <f t="shared" si="0"/>
        <v>148115</v>
      </c>
    </row>
    <row r="15" spans="1:9" s="159" customFormat="1" ht="13.5" thickBot="1" x14ac:dyDescent="0.25">
      <c r="A15" s="161" t="s">
        <v>156</v>
      </c>
      <c r="B15" s="164">
        <v>203</v>
      </c>
      <c r="C15" s="152">
        <v>115400</v>
      </c>
      <c r="D15" s="149">
        <v>26793.86</v>
      </c>
      <c r="E15" s="149">
        <f>C15-D15</f>
        <v>88606.14</v>
      </c>
      <c r="F15" s="152">
        <v>138300</v>
      </c>
      <c r="G15" s="149">
        <v>29986.400000000001</v>
      </c>
      <c r="H15" s="149">
        <f>F15-G15</f>
        <v>108313.60000000001</v>
      </c>
      <c r="I15" s="147">
        <f t="shared" si="0"/>
        <v>3192.5400000000009</v>
      </c>
    </row>
    <row r="16" spans="1:9" s="159" customFormat="1" ht="13.5" thickBot="1" x14ac:dyDescent="0.25">
      <c r="A16" s="161" t="s">
        <v>167</v>
      </c>
      <c r="B16" s="164">
        <v>309</v>
      </c>
      <c r="C16" s="153">
        <v>0</v>
      </c>
      <c r="D16" s="153">
        <v>0</v>
      </c>
      <c r="E16" s="151">
        <v>0</v>
      </c>
      <c r="F16" s="153">
        <v>0</v>
      </c>
      <c r="G16" s="153">
        <v>0</v>
      </c>
      <c r="H16" s="151">
        <v>0</v>
      </c>
      <c r="I16" s="147">
        <f t="shared" si="0"/>
        <v>0</v>
      </c>
    </row>
    <row r="17" spans="1:9" s="159" customFormat="1" ht="13.5" thickBot="1" x14ac:dyDescent="0.25">
      <c r="A17" s="161" t="s">
        <v>77</v>
      </c>
      <c r="B17" s="164">
        <v>310</v>
      </c>
      <c r="C17" s="149">
        <v>212486</v>
      </c>
      <c r="D17" s="151">
        <v>632</v>
      </c>
      <c r="E17" s="149">
        <f t="shared" ref="E17:E24" si="1">C17-D17</f>
        <v>211854</v>
      </c>
      <c r="F17" s="149">
        <v>146550</v>
      </c>
      <c r="G17" s="151">
        <v>0</v>
      </c>
      <c r="H17" s="149">
        <f t="shared" ref="H17:H24" si="2">F17-G17</f>
        <v>146550</v>
      </c>
      <c r="I17" s="147">
        <f t="shared" si="0"/>
        <v>-632</v>
      </c>
    </row>
    <row r="18" spans="1:9" s="159" customFormat="1" ht="13.5" thickBot="1" x14ac:dyDescent="0.25">
      <c r="A18" s="161" t="s">
        <v>81</v>
      </c>
      <c r="B18" s="164">
        <v>409</v>
      </c>
      <c r="C18" s="149">
        <v>845990</v>
      </c>
      <c r="D18" s="149">
        <v>471600</v>
      </c>
      <c r="E18" s="149">
        <f t="shared" si="1"/>
        <v>374390</v>
      </c>
      <c r="F18" s="149">
        <v>1070907.45</v>
      </c>
      <c r="G18" s="149">
        <v>732600</v>
      </c>
      <c r="H18" s="149">
        <f t="shared" si="2"/>
        <v>338307.44999999995</v>
      </c>
      <c r="I18" s="147">
        <f t="shared" si="0"/>
        <v>261000</v>
      </c>
    </row>
    <row r="19" spans="1:9" s="159" customFormat="1" ht="13.5" thickBot="1" x14ac:dyDescent="0.25">
      <c r="A19" s="161" t="s">
        <v>157</v>
      </c>
      <c r="B19" s="164">
        <v>412</v>
      </c>
      <c r="C19" s="149">
        <v>30000</v>
      </c>
      <c r="D19" s="151">
        <v>0</v>
      </c>
      <c r="E19" s="149">
        <f t="shared" si="1"/>
        <v>30000</v>
      </c>
      <c r="F19" s="149">
        <v>14000</v>
      </c>
      <c r="G19" s="151">
        <v>14000</v>
      </c>
      <c r="H19" s="149">
        <f t="shared" si="2"/>
        <v>0</v>
      </c>
      <c r="I19" s="147">
        <f t="shared" si="0"/>
        <v>14000</v>
      </c>
    </row>
    <row r="20" spans="1:9" s="159" customFormat="1" ht="13.5" thickBot="1" x14ac:dyDescent="0.25">
      <c r="A20" s="161" t="s">
        <v>160</v>
      </c>
      <c r="B20" s="164">
        <v>501</v>
      </c>
      <c r="C20" s="149">
        <v>104855.25</v>
      </c>
      <c r="D20" s="151">
        <v>0</v>
      </c>
      <c r="E20" s="149">
        <f t="shared" si="1"/>
        <v>104855.25</v>
      </c>
      <c r="F20" s="149">
        <v>105654.88</v>
      </c>
      <c r="G20" s="151">
        <v>0</v>
      </c>
      <c r="H20" s="149">
        <f t="shared" si="2"/>
        <v>105654.88</v>
      </c>
      <c r="I20" s="147">
        <f t="shared" si="0"/>
        <v>0</v>
      </c>
    </row>
    <row r="21" spans="1:9" s="159" customFormat="1" ht="13.5" thickBot="1" x14ac:dyDescent="0.25">
      <c r="A21" s="161" t="s">
        <v>159</v>
      </c>
      <c r="B21" s="164">
        <v>502</v>
      </c>
      <c r="C21" s="149">
        <v>386204</v>
      </c>
      <c r="D21" s="149">
        <v>12500</v>
      </c>
      <c r="E21" s="149">
        <f t="shared" si="1"/>
        <v>373704</v>
      </c>
      <c r="F21" s="149">
        <v>203106</v>
      </c>
      <c r="G21" s="149">
        <v>33346</v>
      </c>
      <c r="H21" s="149">
        <f t="shared" si="2"/>
        <v>169760</v>
      </c>
      <c r="I21" s="147">
        <f t="shared" si="0"/>
        <v>20846</v>
      </c>
    </row>
    <row r="22" spans="1:9" s="159" customFormat="1" ht="13.5" thickBot="1" x14ac:dyDescent="0.25">
      <c r="A22" s="161" t="s">
        <v>89</v>
      </c>
      <c r="B22" s="164">
        <v>503</v>
      </c>
      <c r="C22" s="151">
        <v>415000</v>
      </c>
      <c r="D22" s="151">
        <v>43686.11</v>
      </c>
      <c r="E22" s="151">
        <f t="shared" si="1"/>
        <v>371313.89</v>
      </c>
      <c r="F22" s="151">
        <v>947500</v>
      </c>
      <c r="G22" s="151">
        <v>7056.59</v>
      </c>
      <c r="H22" s="151">
        <f t="shared" si="2"/>
        <v>940443.41</v>
      </c>
      <c r="I22" s="147">
        <f t="shared" si="0"/>
        <v>-36629.520000000004</v>
      </c>
    </row>
    <row r="23" spans="1:9" s="159" customFormat="1" ht="13.5" thickBot="1" x14ac:dyDescent="0.25">
      <c r="A23" s="161" t="s">
        <v>93</v>
      </c>
      <c r="B23" s="164">
        <v>801</v>
      </c>
      <c r="C23" s="149">
        <v>2248146.39</v>
      </c>
      <c r="D23" s="151">
        <v>651138</v>
      </c>
      <c r="E23" s="149">
        <f t="shared" si="1"/>
        <v>1597008.3900000001</v>
      </c>
      <c r="F23" s="149">
        <v>2234992.5299999998</v>
      </c>
      <c r="G23" s="151">
        <v>495570</v>
      </c>
      <c r="H23" s="149">
        <f t="shared" si="2"/>
        <v>1739422.5299999998</v>
      </c>
      <c r="I23" s="147">
        <f t="shared" si="0"/>
        <v>-155568</v>
      </c>
    </row>
    <row r="24" spans="1:9" s="159" customFormat="1" ht="13.5" thickBot="1" x14ac:dyDescent="0.25">
      <c r="A24" s="161" t="s">
        <v>97</v>
      </c>
      <c r="B24" s="164">
        <v>1001</v>
      </c>
      <c r="C24" s="149">
        <v>36000</v>
      </c>
      <c r="D24" s="149">
        <v>9000</v>
      </c>
      <c r="E24" s="149">
        <f t="shared" si="1"/>
        <v>27000</v>
      </c>
      <c r="F24" s="149">
        <v>144000</v>
      </c>
      <c r="G24" s="149">
        <v>36000</v>
      </c>
      <c r="H24" s="149">
        <f t="shared" si="2"/>
        <v>108000</v>
      </c>
      <c r="I24" s="147">
        <f t="shared" si="0"/>
        <v>27000</v>
      </c>
    </row>
    <row r="25" spans="1:9" s="159" customFormat="1" ht="13.5" thickBot="1" x14ac:dyDescent="0.25">
      <c r="A25" s="161" t="s">
        <v>101</v>
      </c>
      <c r="B25" s="156" t="s">
        <v>11</v>
      </c>
      <c r="C25" s="154">
        <v>883867.8</v>
      </c>
      <c r="D25" s="155">
        <v>264282.88</v>
      </c>
      <c r="E25" s="156" t="s">
        <v>11</v>
      </c>
      <c r="F25" s="154">
        <v>0</v>
      </c>
      <c r="G25" s="155">
        <v>513041.83</v>
      </c>
      <c r="H25" s="156" t="s">
        <v>11</v>
      </c>
      <c r="I25" s="157"/>
    </row>
    <row r="26" spans="1:9" x14ac:dyDescent="0.25">
      <c r="A26" s="47"/>
      <c r="B26" s="48"/>
      <c r="F26" s="48"/>
      <c r="G26" s="48"/>
      <c r="H26" s="48"/>
    </row>
  </sheetData>
  <mergeCells count="13">
    <mergeCell ref="C3:C5"/>
    <mergeCell ref="D3:D5"/>
    <mergeCell ref="E3:E5"/>
    <mergeCell ref="A1:E1"/>
    <mergeCell ref="A2:B2"/>
    <mergeCell ref="C2:E2"/>
    <mergeCell ref="A3:A5"/>
    <mergeCell ref="B3:B5"/>
    <mergeCell ref="F2:H2"/>
    <mergeCell ref="F3:F5"/>
    <mergeCell ref="G3:G5"/>
    <mergeCell ref="H3:H5"/>
    <mergeCell ref="I3:I5"/>
  </mergeCells>
  <pageMargins left="0.53" right="0.39374999999999999" top="0.64" bottom="0.39374999999999999" header="0.62" footer="0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Code&gt;0503117M&lt;/Code&gt;&#10;  &lt;DocLink&gt;209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5C9BEAB-0EAB-44B1-99A2-6D30E6E5DD4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Доходы</vt:lpstr>
      <vt:lpstr>Расходы</vt:lpstr>
      <vt:lpstr>Источники</vt:lpstr>
      <vt:lpstr>Программы</vt:lpstr>
      <vt:lpstr>Доходы (2)</vt:lpstr>
      <vt:lpstr>Расходы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BUHGALTER_ALSP\Пользователь</dc:creator>
  <cp:lastModifiedBy>User</cp:lastModifiedBy>
  <cp:lastPrinted>2018-10-23T11:40:41Z</cp:lastPrinted>
  <dcterms:created xsi:type="dcterms:W3CDTF">2018-10-19T09:24:05Z</dcterms:created>
  <dcterms:modified xsi:type="dcterms:W3CDTF">2024-04-22T07:34:06Z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18.2.2.28127</vt:lpwstr>
  </property>
  <property fmtid="{D5CDD505-2E9C-101B-9397-08002B2CF9AE}" pid="5" name="Версия базы">
    <vt:lpwstr>18.2.0.13947350</vt:lpwstr>
  </property>
  <property fmtid="{D5CDD505-2E9C-101B-9397-08002B2CF9AE}" pid="6" name="Тип сервера">
    <vt:lpwstr>MSSQL</vt:lpwstr>
  </property>
  <property fmtid="{D5CDD505-2E9C-101B-9397-08002B2CF9AE}" pid="7" name="Сервер">
    <vt:lpwstr>V_SPEC</vt:lpwstr>
  </property>
  <property fmtid="{D5CDD505-2E9C-101B-9397-08002B2CF9AE}" pid="8" name="База">
    <vt:lpwstr>svod_smart</vt:lpwstr>
  </property>
  <property fmtid="{D5CDD505-2E9C-101B-9397-08002B2CF9AE}" pid="9" name="Пользователь">
    <vt:lpwstr>adm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